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M2" sheetId="1" r:id="rId1"/>
  </sheets>
  <definedNames>
    <definedName name="_xlnm.Print_Area" localSheetId="0">'M2'!$A$3:$P$80</definedName>
  </definedNames>
  <calcPr fullCalcOnLoad="1"/>
</workbook>
</file>

<file path=xl/sharedStrings.xml><?xml version="1.0" encoding="utf-8"?>
<sst xmlns="http://schemas.openxmlformats.org/spreadsheetml/2006/main" count="133" uniqueCount="45">
  <si>
    <t>tabela za 10 ekip</t>
  </si>
  <si>
    <t xml:space="preserve"> </t>
  </si>
  <si>
    <t>1.k</t>
  </si>
  <si>
    <t>2.k</t>
  </si>
  <si>
    <t>3.k</t>
  </si>
  <si>
    <t>4.k</t>
  </si>
  <si>
    <t>5.k</t>
  </si>
  <si>
    <t>6.k</t>
  </si>
  <si>
    <t>7.k</t>
  </si>
  <si>
    <t>8.k</t>
  </si>
  <si>
    <t>9.k</t>
  </si>
  <si>
    <t>točk</t>
  </si>
  <si>
    <t>vr</t>
  </si>
  <si>
    <t>:</t>
  </si>
  <si>
    <r>
      <t>v O1 vpiši št. dvobojev v ligaški tekmi, v O2 1</t>
    </r>
    <r>
      <rPr>
        <sz val="12"/>
        <color indexed="10"/>
        <rFont val="Verdana"/>
        <family val="2"/>
      </rPr>
      <t>(2)</t>
    </r>
    <r>
      <rPr>
        <sz val="12"/>
        <rFont val="Verdana"/>
        <family val="2"/>
      </rPr>
      <t xml:space="preserve">, če je </t>
    </r>
    <r>
      <rPr>
        <sz val="12"/>
        <color indexed="10"/>
        <rFont val="Verdana"/>
        <family val="2"/>
      </rPr>
      <t>(ni)</t>
    </r>
    <r>
      <rPr>
        <sz val="12"/>
        <rFont val="Verdana"/>
        <family val="2"/>
      </rPr>
      <t xml:space="preserve"> možen neodločen rezultat), v P1 pa število točk za zmago ekipe</t>
    </r>
  </si>
  <si>
    <t>Portorož</t>
  </si>
  <si>
    <t>Vanganel</t>
  </si>
  <si>
    <t>Hrvatini</t>
  </si>
  <si>
    <t>ARHIVA TEAM</t>
  </si>
  <si>
    <t>TK HRVATINI</t>
  </si>
  <si>
    <t>BILIVING ANKARAN</t>
  </si>
  <si>
    <t>PRINCE EKIPNA POLETNA LIGA PRIMORSKE - moški 1. liga jug</t>
  </si>
  <si>
    <t>1. kolo  -  petek, 04.05.2012</t>
  </si>
  <si>
    <t>2. kolo  -  petek, 11.05.2012</t>
  </si>
  <si>
    <t>3. kolo  -  petek, 18.05.2012</t>
  </si>
  <si>
    <t>4. kolo  -  petek, 25.05.2012</t>
  </si>
  <si>
    <t>6. kolo  -  petek, 01.06.2012</t>
  </si>
  <si>
    <t>7. kolo  -  petek, 08.06.2012</t>
  </si>
  <si>
    <t>8. kolo  -  petek, 15.06.2012</t>
  </si>
  <si>
    <t>9. kolo  -  petek, 22.06.2012</t>
  </si>
  <si>
    <t>10. kolo  -  petek, 29.06.2012</t>
  </si>
  <si>
    <t>VANGANEL</t>
  </si>
  <si>
    <t>GRINTOZI KOPER</t>
  </si>
  <si>
    <t>VETERANI KOPRA</t>
  </si>
  <si>
    <t>BESENGHI ISOLA</t>
  </si>
  <si>
    <t>TK ILIRSKA BISTRICA</t>
  </si>
  <si>
    <t>MEKSIKO TEAM PORTOROŽ</t>
  </si>
  <si>
    <t>TK SEŽANA</t>
  </si>
  <si>
    <t>Termini: ob petkih ob 17,00 (na igriščih brez reflektorjev ob 16,00)</t>
  </si>
  <si>
    <t>Rezervna termina: 27.04. in 06.07.2012</t>
  </si>
  <si>
    <t>Il. Bistrica</t>
  </si>
  <si>
    <t>Bonifika</t>
  </si>
  <si>
    <t>Škibini</t>
  </si>
  <si>
    <t>Strunjan</t>
  </si>
  <si>
    <t>San Simon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</si>
</sst>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m/d/yy"/>
    <numFmt numFmtId="177" formatCode="m/d/yy\ h:mm"/>
    <numFmt numFmtId="178" formatCode="m/d"/>
    <numFmt numFmtId="179" formatCode="dd/mm/yyyy"/>
  </numFmts>
  <fonts count="60">
    <font>
      <sz val="12"/>
      <color indexed="24"/>
      <name val="Times New Roman"/>
      <family val="0"/>
    </font>
    <font>
      <sz val="18"/>
      <color indexed="24"/>
      <name val="Times New Roman"/>
      <family val="0"/>
    </font>
    <font>
      <sz val="8"/>
      <color indexed="24"/>
      <name val="Times New Roman"/>
      <family val="0"/>
    </font>
    <font>
      <i/>
      <sz val="12"/>
      <color indexed="24"/>
      <name val="Times New Roman"/>
      <family val="0"/>
    </font>
    <font>
      <u val="single"/>
      <sz val="6"/>
      <color indexed="12"/>
      <name val="Times New Roman"/>
      <family val="0"/>
    </font>
    <font>
      <u val="single"/>
      <sz val="6"/>
      <color indexed="36"/>
      <name val="Times New Roman"/>
      <family val="0"/>
    </font>
    <font>
      <sz val="10"/>
      <name val="Arial CE"/>
      <family val="0"/>
    </font>
    <font>
      <sz val="12"/>
      <color indexed="8"/>
      <name val="Verdana"/>
      <family val="2"/>
    </font>
    <font>
      <sz val="12"/>
      <color indexed="24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sz val="18"/>
      <color indexed="8"/>
      <name val="Verdana"/>
      <family val="2"/>
    </font>
    <font>
      <sz val="20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8"/>
      <color indexed="24"/>
      <name val="Verdana"/>
      <family val="2"/>
    </font>
    <font>
      <i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2"/>
      <color indexed="24"/>
      <name val="DomBold BT"/>
      <family val="0"/>
    </font>
    <font>
      <sz val="12"/>
      <color indexed="24"/>
      <name val="Bodoni BdCn BT"/>
      <family val="0"/>
    </font>
    <font>
      <sz val="14"/>
      <name val="Verdana"/>
      <family val="2"/>
    </font>
    <font>
      <sz val="11"/>
      <color indexed="8"/>
      <name val="Verdana"/>
      <family val="2"/>
    </font>
    <font>
      <sz val="11"/>
      <color indexed="24"/>
      <name val="Verdana"/>
      <family val="2"/>
    </font>
    <font>
      <sz val="16"/>
      <color indexed="8"/>
      <name val="Verdan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13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4" borderId="11" xfId="0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Continuous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2" xfId="0" applyFont="1" applyFill="1" applyBorder="1" applyAlignment="1">
      <alignment/>
    </xf>
    <xf numFmtId="0" fontId="10" fillId="35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" fontId="14" fillId="0" borderId="13" xfId="0" applyNumberFormat="1" applyFont="1" applyBorder="1" applyAlignment="1">
      <alignment horizontal="centerContinuous" vertical="center"/>
    </xf>
    <xf numFmtId="1" fontId="14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4" fillId="0" borderId="15" xfId="0" applyNumberFormat="1" applyFont="1" applyBorder="1" applyAlignment="1">
      <alignment horizontal="centerContinuous" vertical="center"/>
    </xf>
    <xf numFmtId="1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aslov 1" xfId="60"/>
    <cellStyle name="Naslov 2" xfId="61"/>
    <cellStyle name="Neutral" xfId="62"/>
    <cellStyle name="Note" xfId="63"/>
    <cellStyle name="Output" xfId="64"/>
    <cellStyle name="Percent" xfId="65"/>
    <cellStyle name="Title" xfId="66"/>
    <cellStyle name="Total" xfId="67"/>
    <cellStyle name="Vsota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3"/>
  <sheetViews>
    <sheetView tabSelected="1" view="pageBreakPreview" zoomScale="60" zoomScaleNormal="50" zoomScalePageLayoutView="0" workbookViewId="0" topLeftCell="A10">
      <selection activeCell="D27" sqref="D27:K27"/>
    </sheetView>
  </sheetViews>
  <sheetFormatPr defaultColWidth="10.375" defaultRowHeight="15.75"/>
  <cols>
    <col min="1" max="1" width="6.125" style="36" customWidth="1"/>
    <col min="2" max="2" width="52.625" style="36" customWidth="1"/>
    <col min="3" max="4" width="3.625" style="36" customWidth="1"/>
    <col min="5" max="9" width="7.125" style="36" customWidth="1"/>
    <col min="10" max="10" width="7.125" style="37" customWidth="1"/>
    <col min="11" max="11" width="7.125" style="36" customWidth="1"/>
    <col min="12" max="12" width="7.125" style="37" customWidth="1"/>
    <col min="13" max="13" width="7.125" style="36" customWidth="1"/>
    <col min="14" max="15" width="6.625" style="37" customWidth="1"/>
    <col min="16" max="16" width="4.625" style="38" customWidth="1"/>
    <col min="17" max="17" width="0.12890625" style="39" customWidth="1"/>
    <col min="18" max="19" width="0.12890625" style="40" customWidth="1"/>
    <col min="20" max="21" width="4.625" style="0" customWidth="1"/>
    <col min="22" max="27" width="4.875" style="0" customWidth="1"/>
  </cols>
  <sheetData>
    <row r="1" spans="1:19" s="9" customFormat="1" ht="15">
      <c r="A1" s="1"/>
      <c r="B1" s="1" t="s">
        <v>0</v>
      </c>
      <c r="C1" s="1"/>
      <c r="D1" s="1"/>
      <c r="E1" s="2">
        <v>1</v>
      </c>
      <c r="F1" s="2">
        <v>1</v>
      </c>
      <c r="G1" s="2">
        <v>1</v>
      </c>
      <c r="H1" s="2">
        <v>1</v>
      </c>
      <c r="I1" s="2">
        <v>1</v>
      </c>
      <c r="J1" s="3">
        <v>1</v>
      </c>
      <c r="K1" s="2">
        <v>1</v>
      </c>
      <c r="L1" s="3">
        <v>1</v>
      </c>
      <c r="M1" s="2">
        <v>1</v>
      </c>
      <c r="N1" s="4"/>
      <c r="O1" s="5">
        <v>6</v>
      </c>
      <c r="P1" s="6">
        <v>2</v>
      </c>
      <c r="Q1" s="7"/>
      <c r="R1" s="8"/>
      <c r="S1" s="8"/>
    </row>
    <row r="2" spans="1:19" s="9" customFormat="1" ht="15">
      <c r="A2" s="10"/>
      <c r="B2" s="11" t="s">
        <v>14</v>
      </c>
      <c r="C2" s="10"/>
      <c r="D2" s="12"/>
      <c r="E2" s="12"/>
      <c r="F2" s="12"/>
      <c r="G2" s="12"/>
      <c r="H2" s="12"/>
      <c r="I2" s="12"/>
      <c r="J2" s="13"/>
      <c r="K2" s="10"/>
      <c r="L2" s="13"/>
      <c r="M2" s="10"/>
      <c r="N2" s="10"/>
      <c r="O2" s="12">
        <v>1</v>
      </c>
      <c r="P2" s="10"/>
      <c r="Q2" s="7"/>
      <c r="R2" s="8"/>
      <c r="S2" s="8"/>
    </row>
    <row r="3" spans="1:19" s="16" customFormat="1" ht="24.75">
      <c r="A3" s="14" t="s">
        <v>1</v>
      </c>
      <c r="B3" s="5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5"/>
      <c r="R3" s="15"/>
      <c r="S3" s="15"/>
    </row>
    <row r="4" spans="1:19" s="18" customFormat="1" ht="22.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8"/>
      <c r="M4" s="58"/>
      <c r="N4" s="58"/>
      <c r="O4" s="58"/>
      <c r="P4" s="58"/>
      <c r="Q4" s="15"/>
      <c r="R4" s="17"/>
      <c r="S4" s="17"/>
    </row>
    <row r="5" spans="1:19" s="18" customFormat="1" ht="18" customHeight="1">
      <c r="A5" s="52"/>
      <c r="B5" s="52"/>
      <c r="C5" s="52"/>
      <c r="D5" s="52"/>
      <c r="E5" s="19" t="s">
        <v>2</v>
      </c>
      <c r="F5" s="19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20"/>
      <c r="Q5" s="20"/>
      <c r="R5" s="21"/>
      <c r="S5" s="21"/>
    </row>
    <row r="6" spans="1:19" s="18" customFormat="1" ht="18" customHeight="1">
      <c r="A6" s="21">
        <v>1</v>
      </c>
      <c r="B6" s="41" t="s">
        <v>31</v>
      </c>
      <c r="C6" s="53"/>
      <c r="D6" s="54"/>
      <c r="E6" s="22">
        <f>IF(E$1="","",+Q20)</f>
      </c>
      <c r="F6" s="22">
        <f>IF(F$1="","",+Q31)</f>
      </c>
      <c r="G6" s="22">
        <f>IF(G$1="","",+S35)</f>
      </c>
      <c r="H6" s="22">
        <f>IF(H$1="","",+Q44)</f>
      </c>
      <c r="I6" s="22">
        <f>IF(I$1="","",+S50)</f>
      </c>
      <c r="J6" s="22">
        <f>IF(J$1="","",+Q57)</f>
      </c>
      <c r="K6" s="22">
        <f>IF(K$1="","",+S65)</f>
      </c>
      <c r="L6" s="22">
        <f>IF(L$1="","",+Q70)</f>
      </c>
      <c r="M6" s="22">
        <f>IF(M$1="","",+S80)</f>
      </c>
      <c r="N6" s="22">
        <f aca="true" t="shared" si="0" ref="N6:N15">IF(N$1="","",IF(B6="","",SUM(E6:M6)))</f>
      </c>
      <c r="O6" s="22"/>
      <c r="P6" s="55"/>
      <c r="Q6" s="20"/>
      <c r="R6" s="21"/>
      <c r="S6" s="21"/>
    </row>
    <row r="7" spans="1:19" s="18" customFormat="1" ht="18" customHeight="1">
      <c r="A7" s="21">
        <v>2</v>
      </c>
      <c r="B7" s="41" t="s">
        <v>32</v>
      </c>
      <c r="C7" s="53"/>
      <c r="D7" s="54"/>
      <c r="E7" s="22">
        <f>IF(E$1="","",+Q21)</f>
      </c>
      <c r="F7" s="22">
        <f>IF(F$1="","",+S31)</f>
      </c>
      <c r="G7" s="22">
        <f>IF(G$1="","",+Q34)</f>
      </c>
      <c r="H7" s="22">
        <f>IF(H$1="","",+Q45)</f>
      </c>
      <c r="I7" s="22">
        <f>IF(I$1="","",+S49)</f>
      </c>
      <c r="J7" s="22">
        <f>IF(J$1="","",+Q58)</f>
      </c>
      <c r="K7" s="22">
        <f>IF(K$1="","",+S64)</f>
      </c>
      <c r="L7" s="22">
        <f>IF(L$1="","",+Q71)</f>
      </c>
      <c r="M7" s="22">
        <f>IF(M$1="","",+S79)</f>
      </c>
      <c r="N7" s="22">
        <f t="shared" si="0"/>
      </c>
      <c r="O7" s="23"/>
      <c r="P7" s="55"/>
      <c r="Q7" s="20"/>
      <c r="R7" s="21"/>
      <c r="S7" s="21"/>
    </row>
    <row r="8" spans="1:19" s="18" customFormat="1" ht="18" customHeight="1">
      <c r="A8" s="21">
        <v>3</v>
      </c>
      <c r="B8" s="41" t="s">
        <v>19</v>
      </c>
      <c r="C8" s="53"/>
      <c r="D8" s="54"/>
      <c r="E8" s="22">
        <f>IF(E$1="","",+Q22)</f>
      </c>
      <c r="F8" s="22">
        <f>IF(F$1="","",+S30)</f>
      </c>
      <c r="G8" s="22">
        <f>IF(G$1="","",+Q35)</f>
      </c>
      <c r="H8" s="22">
        <f>IF(H$1="","",+S45)</f>
      </c>
      <c r="I8" s="22">
        <f>IF(I$1="","",+Q48)</f>
      </c>
      <c r="J8" s="22">
        <f>IF(J$1="","",+Q59)</f>
      </c>
      <c r="K8" s="22">
        <f>IF(K$1="","",+S63)</f>
      </c>
      <c r="L8" s="22">
        <f>IF(L$1="","",+Q72)</f>
      </c>
      <c r="M8" s="22">
        <f>IF(M$1="","",+S78)</f>
      </c>
      <c r="N8" s="22">
        <f t="shared" si="0"/>
      </c>
      <c r="O8" s="23"/>
      <c r="P8" s="55"/>
      <c r="Q8" s="20"/>
      <c r="R8" s="21"/>
      <c r="S8" s="21"/>
    </row>
    <row r="9" spans="1:19" s="18" customFormat="1" ht="18" customHeight="1">
      <c r="A9" s="21">
        <v>4</v>
      </c>
      <c r="B9" s="41" t="s">
        <v>33</v>
      </c>
      <c r="C9" s="53"/>
      <c r="D9" s="54"/>
      <c r="E9" s="22">
        <f>IF(E$1="","",+Q23)</f>
      </c>
      <c r="F9" s="22">
        <f>IF(F$1="","",+S29)</f>
      </c>
      <c r="G9" s="22">
        <f>IF(G$1="","",+Q36)</f>
      </c>
      <c r="H9" s="22">
        <f>IF(H$1="","",+S44)</f>
      </c>
      <c r="I9" s="22">
        <f>IF(I$1="","",+Q49)</f>
      </c>
      <c r="J9" s="22">
        <f>IF(J$1="","",+S59)</f>
      </c>
      <c r="K9" s="22">
        <f>IF(K$1="","",+Q62)</f>
      </c>
      <c r="L9" s="22">
        <f>IF(L$1="","",+Q73)</f>
      </c>
      <c r="M9" s="22">
        <f>IF(M$1="","",+S77)</f>
      </c>
      <c r="N9" s="22">
        <f t="shared" si="0"/>
      </c>
      <c r="O9" s="23"/>
      <c r="P9" s="55"/>
      <c r="Q9" s="20"/>
      <c r="R9" s="21"/>
      <c r="S9" s="21"/>
    </row>
    <row r="10" spans="1:19" s="18" customFormat="1" ht="18" customHeight="1">
      <c r="A10" s="21">
        <v>5</v>
      </c>
      <c r="B10" s="41" t="s">
        <v>34</v>
      </c>
      <c r="C10" s="53"/>
      <c r="D10" s="54"/>
      <c r="E10" s="22">
        <f>IF(E$1="","",+Q24)</f>
      </c>
      <c r="F10" s="22">
        <f>IF(F$1="","",+S28)</f>
      </c>
      <c r="G10" s="22">
        <f>IF(G$1="","",+Q37)</f>
      </c>
      <c r="H10" s="22">
        <f>IF(H$1="","",+S43)</f>
      </c>
      <c r="I10" s="22">
        <f>IF(I$1="","",+Q50)</f>
      </c>
      <c r="J10" s="22">
        <f>IF(J$1="","",+S58)</f>
      </c>
      <c r="K10" s="22">
        <f>IF(K$1="","",+Q63)</f>
      </c>
      <c r="L10" s="22">
        <f>IF(L$1="","",+S73)</f>
      </c>
      <c r="M10" s="22">
        <f>IF(M$1="","",+Q76)</f>
      </c>
      <c r="N10" s="22">
        <f t="shared" si="0"/>
      </c>
      <c r="O10" s="23"/>
      <c r="P10" s="55"/>
      <c r="Q10" s="20"/>
      <c r="R10" s="21"/>
      <c r="S10" s="21"/>
    </row>
    <row r="11" spans="1:19" s="18" customFormat="1" ht="18" customHeight="1">
      <c r="A11" s="21">
        <v>6</v>
      </c>
      <c r="B11" s="41" t="s">
        <v>18</v>
      </c>
      <c r="C11" s="53"/>
      <c r="D11" s="54"/>
      <c r="E11" s="22">
        <f>IF(E$1="","",+S24)</f>
      </c>
      <c r="F11" s="22">
        <f>IF(F$1="","",+S27)</f>
      </c>
      <c r="G11" s="22">
        <f>IF(G$1="","",+Q38)</f>
      </c>
      <c r="H11" s="22">
        <f>IF(H$1="","",+S42)</f>
      </c>
      <c r="I11" s="22">
        <f>IF(I$1="","",+Q51)</f>
      </c>
      <c r="J11" s="22">
        <f>IF(J$1="","",+S57)</f>
      </c>
      <c r="K11" s="22">
        <f>IF(K$1="","",+Q64)</f>
      </c>
      <c r="L11" s="22">
        <f>IF(L$1="","",+S72)</f>
      </c>
      <c r="M11" s="22">
        <f>IF(M$1="","",+Q77)</f>
      </c>
      <c r="N11" s="22">
        <f t="shared" si="0"/>
      </c>
      <c r="O11" s="23"/>
      <c r="P11" s="55"/>
      <c r="Q11" s="20"/>
      <c r="R11" s="21"/>
      <c r="S11" s="21"/>
    </row>
    <row r="12" spans="1:19" s="18" customFormat="1" ht="18" customHeight="1">
      <c r="A12" s="21">
        <v>7</v>
      </c>
      <c r="B12" s="41" t="s">
        <v>20</v>
      </c>
      <c r="C12" s="53"/>
      <c r="D12" s="54"/>
      <c r="E12" s="22">
        <f>IF(E$1="","",+S23)</f>
      </c>
      <c r="F12" s="22">
        <f>IF(F$1="","",+Q28)</f>
      </c>
      <c r="G12" s="22">
        <f>IF(G$1="","",+S38)</f>
      </c>
      <c r="H12" s="22">
        <f>IF(H$1="","",+S41)</f>
      </c>
      <c r="I12" s="22">
        <f>IF(I$1="","",+Q52)</f>
      </c>
      <c r="J12" s="22">
        <f>IF(J$1="","",+S56)</f>
      </c>
      <c r="K12" s="22">
        <f>IF(K$1="","",+Q65)</f>
      </c>
      <c r="L12" s="22">
        <f>IF(L$1="","",+S71)</f>
      </c>
      <c r="M12" s="22">
        <f>IF(M$1="","",+Q78)</f>
      </c>
      <c r="N12" s="22">
        <f t="shared" si="0"/>
      </c>
      <c r="O12" s="23"/>
      <c r="P12" s="55"/>
      <c r="Q12" s="20"/>
      <c r="R12" s="21"/>
      <c r="S12" s="21"/>
    </row>
    <row r="13" spans="1:19" s="18" customFormat="1" ht="18" customHeight="1">
      <c r="A13" s="21">
        <v>8</v>
      </c>
      <c r="B13" s="41" t="s">
        <v>35</v>
      </c>
      <c r="C13" s="53"/>
      <c r="D13" s="54"/>
      <c r="E13" s="22">
        <f>IF(E$1="","",+S22)</f>
      </c>
      <c r="F13" s="22">
        <f>IF(F$1="","",+Q29)</f>
      </c>
      <c r="G13" s="22">
        <f>IF(G$1="","",+S37)</f>
      </c>
      <c r="H13" s="22">
        <f>IF(H$1="","",+Q42)</f>
      </c>
      <c r="I13" s="22">
        <f>IF(I$1="","",+S52)</f>
      </c>
      <c r="J13" s="22">
        <f>IF(J$1="","",+S55)</f>
      </c>
      <c r="K13" s="22">
        <f>IF(K$1="","",+Q66)</f>
      </c>
      <c r="L13" s="22">
        <f>IF(L$1="","",+S70)</f>
      </c>
      <c r="M13" s="22">
        <f>IF(M$1="","",+Q79)</f>
      </c>
      <c r="N13" s="22">
        <f t="shared" si="0"/>
      </c>
      <c r="O13" s="23"/>
      <c r="P13" s="55"/>
      <c r="Q13" s="20"/>
      <c r="R13" s="21"/>
      <c r="S13" s="21"/>
    </row>
    <row r="14" spans="1:19" s="18" customFormat="1" ht="18" customHeight="1">
      <c r="A14" s="21">
        <v>9</v>
      </c>
      <c r="B14" s="41" t="s">
        <v>36</v>
      </c>
      <c r="C14" s="53"/>
      <c r="D14" s="54"/>
      <c r="E14" s="22">
        <f>IF(E$1="","",+S21)</f>
      </c>
      <c r="F14" s="22">
        <f>IF(F$1="","",+Q30)</f>
      </c>
      <c r="G14" s="22">
        <f>IF(G$1="","",+S36)</f>
      </c>
      <c r="H14" s="22">
        <f>IF(H$1="","",+Q43)</f>
      </c>
      <c r="I14" s="22">
        <f>IF(I$1="","",+S51)</f>
      </c>
      <c r="J14" s="22">
        <f>IF(J$1="","",+Q56)</f>
      </c>
      <c r="K14" s="22">
        <f>IF(K$1="","",+S66)</f>
      </c>
      <c r="L14" s="22">
        <f>IF(L$1="","",+S69)</f>
      </c>
      <c r="M14" s="22">
        <f>IF(M$1="","",+Q80)</f>
      </c>
      <c r="N14" s="22">
        <f t="shared" si="0"/>
      </c>
      <c r="O14" s="23"/>
      <c r="P14" s="55"/>
      <c r="Q14" s="20"/>
      <c r="R14" s="21"/>
      <c r="S14" s="21"/>
    </row>
    <row r="15" spans="1:19" s="18" customFormat="1" ht="18" customHeight="1">
      <c r="A15" s="21">
        <v>10</v>
      </c>
      <c r="B15" s="41" t="s">
        <v>37</v>
      </c>
      <c r="C15" s="53"/>
      <c r="D15" s="54"/>
      <c r="E15" s="22">
        <f>IF(E$1="","",+S20)</f>
      </c>
      <c r="F15" s="22">
        <f>IF(F$1="","",+Q27)</f>
      </c>
      <c r="G15" s="22">
        <f>IF(G$1="","",+S34)</f>
      </c>
      <c r="H15" s="22">
        <f>IF(H$1="","",+Q41)</f>
      </c>
      <c r="I15" s="22">
        <f>IF(I$1="","",+S48)</f>
      </c>
      <c r="J15" s="22">
        <f>IF(J$1="","",+Q55)</f>
      </c>
      <c r="K15" s="22">
        <f>IF(K$1="","",+S62)</f>
      </c>
      <c r="L15" s="22">
        <f>IF(L$1="","",+Q69)</f>
      </c>
      <c r="M15" s="22">
        <f>IF(M$1="","",+S76)</f>
      </c>
      <c r="N15" s="22">
        <f t="shared" si="0"/>
      </c>
      <c r="O15" s="23"/>
      <c r="P15" s="55"/>
      <c r="Q15" s="20"/>
      <c r="R15" s="21"/>
      <c r="S15" s="21"/>
    </row>
    <row r="16" spans="1:19" s="18" customFormat="1" ht="18" customHeight="1">
      <c r="A16" s="21"/>
      <c r="B16" s="41"/>
      <c r="C16" s="44"/>
      <c r="D16" s="45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30"/>
      <c r="P16" s="43"/>
      <c r="Q16" s="20"/>
      <c r="R16" s="21"/>
      <c r="S16" s="21"/>
    </row>
    <row r="17" spans="1:19" s="18" customFormat="1" ht="18" customHeight="1">
      <c r="A17" s="42"/>
      <c r="B17" s="48" t="s">
        <v>38</v>
      </c>
      <c r="C17" s="49"/>
      <c r="D17" s="49"/>
      <c r="E17" s="16"/>
      <c r="F17" s="50"/>
      <c r="G17" s="50"/>
      <c r="H17" s="50"/>
      <c r="I17" s="50"/>
      <c r="J17" s="50"/>
      <c r="K17" s="50"/>
      <c r="L17" s="50"/>
      <c r="M17" s="50"/>
      <c r="N17" s="50"/>
      <c r="O17" s="50" t="s">
        <v>39</v>
      </c>
      <c r="P17" s="43"/>
      <c r="Q17" s="20"/>
      <c r="R17" s="21"/>
      <c r="S17" s="21"/>
    </row>
    <row r="18" spans="1:19" s="18" customFormat="1" ht="18" customHeight="1">
      <c r="A18" s="42"/>
      <c r="B18" s="42"/>
      <c r="C18" s="42"/>
      <c r="D18" s="42"/>
      <c r="F18" s="42"/>
      <c r="G18" s="42"/>
      <c r="H18" s="42"/>
      <c r="I18" s="42"/>
      <c r="J18" s="42"/>
      <c r="K18" s="42"/>
      <c r="L18" s="43"/>
      <c r="M18" s="43"/>
      <c r="N18" s="43"/>
      <c r="O18" s="43"/>
      <c r="P18" s="43"/>
      <c r="Q18" s="20"/>
      <c r="R18" s="21"/>
      <c r="S18" s="21"/>
    </row>
    <row r="19" spans="1:19" s="18" customFormat="1" ht="18" customHeight="1">
      <c r="A19" s="52"/>
      <c r="B19" s="68" t="s">
        <v>22</v>
      </c>
      <c r="C19" s="69"/>
      <c r="D19" s="70"/>
      <c r="E19" s="55"/>
      <c r="F19" s="59"/>
      <c r="G19" s="59"/>
      <c r="H19" s="59"/>
      <c r="I19" s="59"/>
      <c r="J19" s="59"/>
      <c r="K19" s="59"/>
      <c r="L19" s="62"/>
      <c r="M19" s="63"/>
      <c r="N19" s="67"/>
      <c r="O19" s="59"/>
      <c r="P19" s="59"/>
      <c r="Q19" s="20"/>
      <c r="R19" s="21"/>
      <c r="S19" s="21"/>
    </row>
    <row r="20" spans="1:21" s="18" customFormat="1" ht="18" customHeight="1">
      <c r="A20" s="59"/>
      <c r="B20" s="20" t="str">
        <f>IF(B6="","",B6)</f>
        <v>VANGANEL</v>
      </c>
      <c r="C20" s="20" t="s">
        <v>13</v>
      </c>
      <c r="D20" s="64" t="str">
        <f>IF(B15="","",B15)</f>
        <v>TK SEŽANA</v>
      </c>
      <c r="E20" s="64"/>
      <c r="F20" s="64"/>
      <c r="G20" s="64"/>
      <c r="H20" s="64"/>
      <c r="I20" s="64"/>
      <c r="J20" s="64"/>
      <c r="K20" s="64"/>
      <c r="L20" s="56" t="s">
        <v>16</v>
      </c>
      <c r="M20" s="56"/>
      <c r="N20" s="24"/>
      <c r="O20" s="25">
        <f>IF(N20&gt;6,"NAPAKA",IF(N20="","",$O$1-N20))</f>
      </c>
      <c r="P20" s="72"/>
      <c r="Q20" s="26">
        <f>IF(O$2=1,IF(N20&gt;O$1,"NAPAKA",IF(N20="","",IF(N20&gt;O20,$P$1,IF(N20=O20,1,0)))),IF(N20="","",IF(N20&gt;O$1,"NAPAKA",IF(N20&gt;O20,$P$1,0))))</f>
      </c>
      <c r="R20" s="26"/>
      <c r="S20" s="26">
        <f>IF(O$2=1,IF(N20&gt;O$1,"NAPAKA",IF(N20="","",IF(N20&lt;O20,$P$1,IF(N20=O20,1,0)))),IF(N20="","",IF(N20&gt;O$1,"NAPAKA",IF(N20&lt;O20,$P$1,0))))</f>
      </c>
      <c r="T20" s="27"/>
      <c r="U20" s="27"/>
    </row>
    <row r="21" spans="1:19" s="18" customFormat="1" ht="18" customHeight="1">
      <c r="A21" s="59"/>
      <c r="B21" s="20" t="str">
        <f>IF(B7="","",B7)</f>
        <v>GRINTOZI KOPER</v>
      </c>
      <c r="C21" s="20" t="s">
        <v>13</v>
      </c>
      <c r="D21" s="64" t="str">
        <f>IF(B14="","",B14)</f>
        <v>MEKSIKO TEAM PORTOROŽ</v>
      </c>
      <c r="E21" s="64"/>
      <c r="F21" s="64"/>
      <c r="G21" s="64"/>
      <c r="H21" s="64"/>
      <c r="I21" s="64"/>
      <c r="J21" s="64"/>
      <c r="K21" s="64"/>
      <c r="L21" s="56" t="s">
        <v>43</v>
      </c>
      <c r="M21" s="57"/>
      <c r="N21" s="28"/>
      <c r="O21" s="29">
        <f>IF(N21&gt;6,"NAPAKA",IF(N21="","",$O$1-N21))</f>
      </c>
      <c r="P21" s="72"/>
      <c r="Q21" s="26">
        <f>IF(O$2=1,IF(N21&gt;O$1,"NAPAKA",IF(N21="","",IF(N21&gt;O21,$P$1,IF(N21=O21,1,0)))),IF(N21="","",IF(N21&gt;O$1,"NAPAKA",IF(N21&gt;O21,$P$1,0))))</f>
      </c>
      <c r="R21" s="26"/>
      <c r="S21" s="26">
        <f>IF(O$2=1,IF(N21&gt;O$1,"NAPAKA",IF(N21="","",IF(N21&lt;O21,$P$1,IF(N21=O21,1,0)))),IF(N21="","",IF(N21&gt;O$1,"NAPAKA",IF(N21&lt;O21,$P$1,0))))</f>
      </c>
    </row>
    <row r="22" spans="1:19" s="18" customFormat="1" ht="18" customHeight="1">
      <c r="A22" s="59"/>
      <c r="B22" s="20" t="str">
        <f>IF(B8="","",B8)</f>
        <v>TK HRVATINI</v>
      </c>
      <c r="C22" s="20" t="s">
        <v>13</v>
      </c>
      <c r="D22" s="64" t="str">
        <f>IF(B13="","",B13)</f>
        <v>TK ILIRSKA BISTRICA</v>
      </c>
      <c r="E22" s="64"/>
      <c r="F22" s="64"/>
      <c r="G22" s="64"/>
      <c r="H22" s="64"/>
      <c r="I22" s="64"/>
      <c r="J22" s="64"/>
      <c r="K22" s="64"/>
      <c r="L22" s="56" t="s">
        <v>17</v>
      </c>
      <c r="M22" s="57"/>
      <c r="N22" s="28"/>
      <c r="O22" s="29">
        <f>IF(N22&gt;6,"NAPAKA",IF(N22="","",$O$1-N22))</f>
      </c>
      <c r="P22" s="72"/>
      <c r="Q22" s="26">
        <f>IF(O$2=1,IF(N22&gt;O$1,"NAPAKA",IF(N22="","",IF(N22&gt;O22,$P$1,IF(N22=O22,1,0)))),IF(N22="","",IF(N22&gt;O$1,"NAPAKA",IF(N22&gt;O22,$P$1,0))))</f>
      </c>
      <c r="R22" s="26"/>
      <c r="S22" s="26">
        <f>IF(O$2=1,IF(N22&gt;O$1,"NAPAKA",IF(N22="","",IF(N22&lt;O22,$P$1,IF(N22=O22,1,0)))),IF(N22="","",IF(N22&gt;O$1,"NAPAKA",IF(N22&lt;O22,$P$1,0))))</f>
      </c>
    </row>
    <row r="23" spans="1:19" s="18" customFormat="1" ht="18" customHeight="1">
      <c r="A23" s="59"/>
      <c r="B23" s="20" t="str">
        <f>IF(B9="","",B9)</f>
        <v>VETERANI KOPRA</v>
      </c>
      <c r="C23" s="20" t="s">
        <v>13</v>
      </c>
      <c r="D23" s="64" t="str">
        <f>IF(B12="","",B12)</f>
        <v>BILIVING ANKARAN</v>
      </c>
      <c r="E23" s="64"/>
      <c r="F23" s="64"/>
      <c r="G23" s="64"/>
      <c r="H23" s="64"/>
      <c r="I23" s="64"/>
      <c r="J23" s="64"/>
      <c r="K23" s="64"/>
      <c r="L23" s="56" t="s">
        <v>41</v>
      </c>
      <c r="M23" s="57"/>
      <c r="N23" s="28"/>
      <c r="O23" s="29">
        <f>IF(N23&gt;6,"NAPAKA",IF(N23="","",$O$1-N23))</f>
      </c>
      <c r="P23" s="72"/>
      <c r="Q23" s="26">
        <f>IF(O$2=1,IF(N23&gt;O$1,"NAPAKA",IF(N23="","",IF(N23&gt;O23,$P$1,IF(N23=O23,1,0)))),IF(N23="","",IF(N23&gt;O$1,"NAPAKA",IF(N23&gt;O23,$P$1,0))))</f>
      </c>
      <c r="R23" s="26"/>
      <c r="S23" s="26">
        <f>IF(O$2=1,IF(N23&gt;O$1,"NAPAKA",IF(N23="","",IF(N23&lt;O23,$P$1,IF(N23=O23,1,0)))),IF(N23="","",IF(N23&gt;O$1,"NAPAKA",IF(N23&lt;O23,$P$1,0))))</f>
      </c>
    </row>
    <row r="24" spans="1:19" s="18" customFormat="1" ht="18" customHeight="1">
      <c r="A24" s="59"/>
      <c r="B24" s="20" t="str">
        <f>IF(B10="","",B10)</f>
        <v>BESENGHI ISOLA</v>
      </c>
      <c r="C24" s="20" t="s">
        <v>13</v>
      </c>
      <c r="D24" s="64" t="s">
        <v>18</v>
      </c>
      <c r="E24" s="64"/>
      <c r="F24" s="64"/>
      <c r="G24" s="64"/>
      <c r="H24" s="64"/>
      <c r="I24" s="64"/>
      <c r="J24" s="64"/>
      <c r="K24" s="64"/>
      <c r="L24" s="56" t="s">
        <v>44</v>
      </c>
      <c r="M24" s="57"/>
      <c r="N24" s="28"/>
      <c r="O24" s="29">
        <f>IF(N24&gt;6,"NAPAKA",IF(N24="","",$O$1-N24))</f>
      </c>
      <c r="P24" s="72"/>
      <c r="Q24" s="26">
        <f>IF(O$2=1,IF(N24&gt;O$1,"NAPAKA",IF(N24="","",IF(N24&gt;O24,$P$1,IF(N24=O24,1,0)))),IF(N24="","",IF(N24&gt;O$1,"NAPAKA",IF(N24&gt;O24,$P$1,0))))</f>
      </c>
      <c r="R24" s="26"/>
      <c r="S24" s="26">
        <f>IF(O$2=1,IF(N24&gt;O$1,"NAPAKA",IF(N24="","",IF(N24&lt;O24,$P$1,IF(N24=O24,1,0)))),IF(N24="","",IF(N24&gt;O$1,"NAPAKA",IF(N24&lt;O24,$P$1,0))))</f>
      </c>
    </row>
    <row r="25" spans="1:19" s="18" customFormat="1" ht="18" customHeight="1">
      <c r="A25" s="59"/>
      <c r="B25" s="52"/>
      <c r="C25" s="61"/>
      <c r="D25" s="61"/>
      <c r="E25" s="61"/>
      <c r="F25" s="61"/>
      <c r="G25" s="61"/>
      <c r="H25" s="61"/>
      <c r="I25" s="61"/>
      <c r="J25" s="61"/>
      <c r="K25" s="61"/>
      <c r="L25" s="71"/>
      <c r="M25" s="71"/>
      <c r="N25" s="60"/>
      <c r="O25" s="60"/>
      <c r="P25" s="72"/>
      <c r="Q25" s="26">
        <f>IF(O$2=1,IF(N25&gt;O$1,"NAPAKA",IF(N25="","",IF(N25&gt;#REF!,$P$1,IF(N25=#REF!,1,0)))),IF(N25="","",IF(N25&gt;O$1,"NAPAKA",IF(N25&gt;#REF!,$P$1,0))))</f>
      </c>
      <c r="R25" s="26"/>
      <c r="S25" s="26">
        <f>IF(O$2=1,IF(N25&gt;O$1,"NAPAKA",IF(N25="","",IF(N25&lt;#REF!,$P$1,IF(N25=#REF!,1,0)))),IF(N25="","",IF(N25&gt;O$1,"NAPAKA",IF(N25&lt;#REF!,$P$1,0))))</f>
      </c>
    </row>
    <row r="26" spans="1:19" s="18" customFormat="1" ht="18" customHeight="1">
      <c r="A26" s="59"/>
      <c r="B26" s="68" t="s">
        <v>23</v>
      </c>
      <c r="C26" s="69"/>
      <c r="D26" s="70"/>
      <c r="E26" s="55"/>
      <c r="F26" s="61"/>
      <c r="G26" s="61"/>
      <c r="H26" s="61"/>
      <c r="I26" s="61"/>
      <c r="J26" s="61"/>
      <c r="K26" s="61"/>
      <c r="L26" s="71"/>
      <c r="M26" s="71"/>
      <c r="N26" s="59"/>
      <c r="O26" s="61"/>
      <c r="P26" s="72"/>
      <c r="Q26" s="26">
        <f>IF(O$2=1,IF(N26&gt;O$1,"NAPAKA",IF(N26="","",IF(N26&gt;#REF!,$P$1,IF(N26=#REF!,1,0)))),IF(N26="","",IF(N26&gt;O$1,"NAPAKA",IF(N26&gt;#REF!,$P$1,0))))</f>
      </c>
      <c r="R26" s="26"/>
      <c r="S26" s="26">
        <f>IF(O$2=1,IF(N26&gt;O$1,"NAPAKA",IF(N26="","",IF(N26&lt;#REF!,$P$1,IF(N26=#REF!,1,0)))),IF(N26="","",IF(N26&gt;O$1,"NAPAKA",IF(N26&lt;#REF!,$P$1,0))))</f>
      </c>
    </row>
    <row r="27" spans="1:19" s="18" customFormat="1" ht="18" customHeight="1">
      <c r="A27" s="59"/>
      <c r="B27" s="30" t="str">
        <f>IF(B15="","",B15)</f>
        <v>TK SEŽANA</v>
      </c>
      <c r="C27" s="30" t="s">
        <v>13</v>
      </c>
      <c r="D27" s="64" t="str">
        <f>IF(B11="","",B11)</f>
        <v>ARHIVA TEAM</v>
      </c>
      <c r="E27" s="64"/>
      <c r="F27" s="64"/>
      <c r="G27" s="64"/>
      <c r="H27" s="64"/>
      <c r="I27" s="64"/>
      <c r="J27" s="64"/>
      <c r="K27" s="64"/>
      <c r="L27" s="56" t="s">
        <v>42</v>
      </c>
      <c r="M27" s="57"/>
      <c r="N27" s="24"/>
      <c r="O27" s="25">
        <f>IF(N27&gt;6,"NAPAKA",IF(N27="","",$O$1-N27))</f>
      </c>
      <c r="P27" s="72"/>
      <c r="Q27" s="26">
        <f>IF(O$2=1,IF(N27&gt;O$1,"NAPAKA",IF(N27="","",IF(N27&gt;O27,$P$1,IF(N27=O27,1,0)))),IF(N27="","",IF(N27&gt;O$1,"NAPAKA",IF(N27&gt;O27,$P$1,0))))</f>
      </c>
      <c r="R27" s="26"/>
      <c r="S27" s="26">
        <f>IF(O$2=1,IF(N27&gt;O$1,"NAPAKA",IF(N27="","",IF(N27&lt;O27,$P$1,IF(N27=O27,1,0)))),IF(N27="","",IF(N27&gt;O$1,"NAPAKA",IF(N27&lt;O27,$P$1,0))))</f>
      </c>
    </row>
    <row r="28" spans="1:19" s="18" customFormat="1" ht="18" customHeight="1">
      <c r="A28" s="59"/>
      <c r="B28" s="20" t="str">
        <f>IF(B12="","",B12)</f>
        <v>BILIVING ANKARAN</v>
      </c>
      <c r="C28" s="20" t="s">
        <v>13</v>
      </c>
      <c r="D28" s="64" t="str">
        <f>IF(B10="","",B10)</f>
        <v>BESENGHI ISOLA</v>
      </c>
      <c r="E28" s="64"/>
      <c r="F28" s="64"/>
      <c r="G28" s="64"/>
      <c r="H28" s="64"/>
      <c r="I28" s="64"/>
      <c r="J28" s="64"/>
      <c r="K28" s="64"/>
      <c r="L28" s="56" t="s">
        <v>43</v>
      </c>
      <c r="M28" s="57"/>
      <c r="N28" s="28"/>
      <c r="O28" s="29">
        <f>IF(N28&gt;6,"NAPAKA",IF(N28="","",$O$1-N28))</f>
      </c>
      <c r="P28" s="72"/>
      <c r="Q28" s="26">
        <f>IF(O$2=1,IF(N28&gt;O$1,"NAPAKA",IF(N28="","",IF(N28&gt;O28,$P$1,IF(N28=O28,1,0)))),IF(N28="","",IF(N28&gt;O$1,"NAPAKA",IF(N28&gt;O28,$P$1,0))))</f>
      </c>
      <c r="R28" s="26"/>
      <c r="S28" s="26">
        <f>IF(O$2=1,IF(N28&gt;O$1,"NAPAKA",IF(N28="","",IF(N28&lt;O28,$P$1,IF(N28=O28,1,0)))),IF(N28="","",IF(N28&gt;O$1,"NAPAKA",IF(N28&lt;O28,$P$1,0))))</f>
      </c>
    </row>
    <row r="29" spans="1:19" s="18" customFormat="1" ht="18" customHeight="1">
      <c r="A29" s="59"/>
      <c r="B29" s="20" t="str">
        <f>IF(B13="","",B13)</f>
        <v>TK ILIRSKA BISTRICA</v>
      </c>
      <c r="C29" s="20" t="s">
        <v>13</v>
      </c>
      <c r="D29" s="64" t="str">
        <f>IF(B9="","",B9)</f>
        <v>VETERANI KOPRA</v>
      </c>
      <c r="E29" s="64"/>
      <c r="F29" s="64"/>
      <c r="G29" s="64"/>
      <c r="H29" s="64"/>
      <c r="I29" s="64"/>
      <c r="J29" s="64"/>
      <c r="K29" s="64"/>
      <c r="L29" s="56" t="s">
        <v>40</v>
      </c>
      <c r="M29" s="57"/>
      <c r="N29" s="28"/>
      <c r="O29" s="29">
        <f>IF(N29&gt;6,"NAPAKA",IF(N29="","",$O$1-N29))</f>
      </c>
      <c r="P29" s="72"/>
      <c r="Q29" s="26">
        <f>IF(O$2=1,IF(N29&gt;O$1,"NAPAKA",IF(N29="","",IF(N29&gt;O29,$P$1,IF(N29=O29,1,0)))),IF(N29="","",IF(N29&gt;O$1,"NAPAKA",IF(N29&gt;O29,$P$1,0))))</f>
      </c>
      <c r="R29" s="26"/>
      <c r="S29" s="26">
        <f>IF(O$2=1,IF(N29&gt;O$1,"NAPAKA",IF(N29="","",IF(N29&lt;O29,$P$1,IF(N29=O29,1,0)))),IF(N29="","",IF(N29&gt;O$1,"NAPAKA",IF(N29&lt;O29,$P$1,0))))</f>
      </c>
    </row>
    <row r="30" spans="1:19" s="18" customFormat="1" ht="18" customHeight="1">
      <c r="A30" s="59"/>
      <c r="B30" s="20" t="str">
        <f>IF(B14="","",B14)</f>
        <v>MEKSIKO TEAM PORTOROŽ</v>
      </c>
      <c r="C30" s="20" t="s">
        <v>13</v>
      </c>
      <c r="D30" s="64" t="str">
        <f>IF(B8="","",B8)</f>
        <v>TK HRVATINI</v>
      </c>
      <c r="E30" s="64"/>
      <c r="F30" s="64"/>
      <c r="G30" s="64"/>
      <c r="H30" s="64"/>
      <c r="I30" s="64"/>
      <c r="J30" s="64"/>
      <c r="K30" s="64"/>
      <c r="L30" s="56" t="s">
        <v>15</v>
      </c>
      <c r="M30" s="57"/>
      <c r="N30" s="28"/>
      <c r="O30" s="29">
        <f>IF(N30&gt;6,"NAPAKA",IF(N30="","",$O$1-N30))</f>
      </c>
      <c r="P30" s="72"/>
      <c r="Q30" s="26">
        <f>IF(O$2=1,IF(N30&gt;O$1,"NAPAKA",IF(N30="","",IF(N30&gt;O30,$P$1,IF(N30=O30,1,0)))),IF(N30="","",IF(N30&gt;O$1,"NAPAKA",IF(N30&gt;O30,$P$1,0))))</f>
      </c>
      <c r="R30" s="26"/>
      <c r="S30" s="26">
        <f>IF(O$2=1,IF(N30&gt;O$1,"NAPAKA",IF(N30="","",IF(N30&lt;O30,$P$1,IF(N30=O30,1,0)))),IF(N30="","",IF(N30&gt;O$1,"NAPAKA",IF(N30&lt;O30,$P$1,0))))</f>
      </c>
    </row>
    <row r="31" spans="1:19" s="18" customFormat="1" ht="18" customHeight="1">
      <c r="A31" s="59"/>
      <c r="B31" s="20" t="str">
        <f>IF(B6="","",B6)</f>
        <v>VANGANEL</v>
      </c>
      <c r="C31" s="21" t="s">
        <v>13</v>
      </c>
      <c r="D31" s="64" t="str">
        <f>IF(B7="","",B7)</f>
        <v>GRINTOZI KOPER</v>
      </c>
      <c r="E31" s="64"/>
      <c r="F31" s="64"/>
      <c r="G31" s="64"/>
      <c r="H31" s="64"/>
      <c r="I31" s="64"/>
      <c r="J31" s="64"/>
      <c r="K31" s="64"/>
      <c r="L31" s="56" t="s">
        <v>16</v>
      </c>
      <c r="M31" s="56"/>
      <c r="N31" s="28"/>
      <c r="O31" s="29">
        <f>IF(N31&gt;6,"NAPAKA",IF(N31="","",$O$1-N31))</f>
      </c>
      <c r="P31" s="72"/>
      <c r="Q31" s="26">
        <f>IF(O$2=1,IF(N31&gt;O$1,"NAPAKA",IF(N31="","",IF(N31&gt;O31,$P$1,IF(N31=O31,1,0)))),IF(N31="","",IF(N31&gt;O$1,"NAPAKA",IF(N31&gt;O31,$P$1,0))))</f>
      </c>
      <c r="R31" s="26"/>
      <c r="S31" s="26">
        <f>IF(O$2=1,IF(N31&gt;O$1,"NAPAKA",IF(N31="","",IF(N31&lt;O31,$P$1,IF(N31=O31,1,0)))),IF(N31="","",IF(N31&gt;O$1,"NAPAKA",IF(N31&lt;O31,$P$1,0))))</f>
      </c>
    </row>
    <row r="32" spans="1:19" s="18" customFormat="1" ht="18" customHeight="1">
      <c r="A32" s="59"/>
      <c r="B32" s="52"/>
      <c r="C32" s="61"/>
      <c r="D32" s="61"/>
      <c r="E32" s="61"/>
      <c r="F32" s="61"/>
      <c r="G32" s="61"/>
      <c r="H32" s="61"/>
      <c r="I32" s="61"/>
      <c r="J32" s="61"/>
      <c r="K32" s="61"/>
      <c r="L32" s="71"/>
      <c r="M32" s="71"/>
      <c r="N32" s="60"/>
      <c r="O32" s="60"/>
      <c r="P32" s="72"/>
      <c r="Q32" s="26">
        <f>IF(O$2=1,IF(N32&gt;O$1,"NAPAKA",IF(N32="","",IF(N32&gt;#REF!,$P$1,IF(N32=#REF!,1,0)))),IF(N32="","",IF(N32&gt;O$1,"NAPAKA",IF(N32&gt;#REF!,$P$1,0))))</f>
      </c>
      <c r="R32" s="26"/>
      <c r="S32" s="26">
        <f>IF(O$2=1,IF(N32&gt;O$1,"NAPAKA",IF(N32="","",IF(N32&lt;#REF!,$P$1,IF(N32=#REF!,1,0)))),IF(N32="","",IF(N32&gt;O$1,"NAPAKA",IF(N32&lt;#REF!,$P$1,0))))</f>
      </c>
    </row>
    <row r="33" spans="1:19" s="18" customFormat="1" ht="18" customHeight="1">
      <c r="A33" s="59"/>
      <c r="B33" s="68" t="s">
        <v>24</v>
      </c>
      <c r="C33" s="69"/>
      <c r="D33" s="70"/>
      <c r="E33" s="55"/>
      <c r="F33" s="61"/>
      <c r="G33" s="61"/>
      <c r="H33" s="61"/>
      <c r="I33" s="61"/>
      <c r="J33" s="61"/>
      <c r="K33" s="61"/>
      <c r="L33" s="71"/>
      <c r="M33" s="71"/>
      <c r="N33" s="59"/>
      <c r="O33" s="61"/>
      <c r="P33" s="72"/>
      <c r="Q33" s="26">
        <f>IF(O$2=1,IF(N33&gt;O$1,"NAPAKA",IF(N33="","",IF(N33&gt;#REF!,$P$1,IF(N33=#REF!,1,0)))),IF(N33="","",IF(N33&gt;O$1,"NAPAKA",IF(N33&gt;#REF!,$P$1,0))))</f>
      </c>
      <c r="R33" s="26"/>
      <c r="S33" s="26">
        <f>IF(O$2=1,IF(N33&gt;O$1,"NAPAKA",IF(N33="","",IF(N33&lt;#REF!,$P$1,IF(N33=#REF!,1,0)))),IF(N33="","",IF(N33&gt;O$1,"NAPAKA",IF(N33&lt;#REF!,$P$1,0))))</f>
      </c>
    </row>
    <row r="34" spans="1:19" s="18" customFormat="1" ht="18" customHeight="1">
      <c r="A34" s="59"/>
      <c r="B34" s="30" t="str">
        <f>IF(B7="","",B7)</f>
        <v>GRINTOZI KOPER</v>
      </c>
      <c r="C34" s="30" t="s">
        <v>13</v>
      </c>
      <c r="D34" s="64" t="str">
        <f>IF(B15="","",B15)</f>
        <v>TK SEŽANA</v>
      </c>
      <c r="E34" s="64"/>
      <c r="F34" s="64"/>
      <c r="G34" s="64"/>
      <c r="H34" s="64"/>
      <c r="I34" s="64"/>
      <c r="J34" s="64"/>
      <c r="K34" s="64"/>
      <c r="L34" s="56" t="s">
        <v>43</v>
      </c>
      <c r="M34" s="57"/>
      <c r="N34" s="24"/>
      <c r="O34" s="25">
        <f>IF(N34&gt;6,"NAPAKA",IF(N34="","",$O$1-N34))</f>
      </c>
      <c r="P34" s="72"/>
      <c r="Q34" s="26">
        <f>IF(O$2=1,IF(N34&gt;O$1,"NAPAKA",IF(N34="","",IF(N34&gt;O34,$P$1,IF(N34=O34,1,0)))),IF(N34="","",IF(N34&gt;O$1,"NAPAKA",IF(N34&gt;O34,$P$1,0))))</f>
      </c>
      <c r="R34" s="26"/>
      <c r="S34" s="26">
        <f>IF(O$2=1,IF(N34&gt;O$1,"NAPAKA",IF(N34="","",IF(N34&lt;O34,$P$1,IF(N34=O34,1,0)))),IF(N34="","",IF(N34&gt;O$1,"NAPAKA",IF(N34&lt;O34,$P$1,0))))</f>
      </c>
    </row>
    <row r="35" spans="1:19" s="18" customFormat="1" ht="18" customHeight="1">
      <c r="A35" s="59"/>
      <c r="B35" s="20" t="str">
        <f>IF(B8="","",B8)</f>
        <v>TK HRVATINI</v>
      </c>
      <c r="C35" s="20" t="s">
        <v>13</v>
      </c>
      <c r="D35" s="64" t="str">
        <f>IF(B6="","",B6)</f>
        <v>VANGANEL</v>
      </c>
      <c r="E35" s="64"/>
      <c r="F35" s="64"/>
      <c r="G35" s="64"/>
      <c r="H35" s="64"/>
      <c r="I35" s="64"/>
      <c r="J35" s="64"/>
      <c r="K35" s="64"/>
      <c r="L35" s="56" t="s">
        <v>17</v>
      </c>
      <c r="M35" s="57"/>
      <c r="N35" s="28"/>
      <c r="O35" s="29">
        <f>IF(N35&gt;6,"NAPAKA",IF(N35="","",$O$1-N35))</f>
      </c>
      <c r="P35" s="72"/>
      <c r="Q35" s="26">
        <f>IF(O$2=1,IF(N35&gt;O$1,"NAPAKA",IF(N35="","",IF(N35&gt;O35,$P$1,IF(N35=O35,1,0)))),IF(N35="","",IF(N35&gt;O$1,"NAPAKA",IF(N35&gt;O35,$P$1,0))))</f>
      </c>
      <c r="R35" s="26"/>
      <c r="S35" s="26">
        <f>IF(O$2=1,IF(N35&gt;O$1,"NAPAKA",IF(N35="","",IF(N35&lt;O35,$P$1,IF(N35=O35,1,0)))),IF(N35="","",IF(N35&gt;O$1,"NAPAKA",IF(N35&lt;O35,$P$1,0))))</f>
      </c>
    </row>
    <row r="36" spans="1:19" s="18" customFormat="1" ht="18" customHeight="1">
      <c r="A36" s="59"/>
      <c r="B36" s="20" t="str">
        <f>IF(B9="","",B9)</f>
        <v>VETERANI KOPRA</v>
      </c>
      <c r="C36" s="20" t="s">
        <v>13</v>
      </c>
      <c r="D36" s="64" t="str">
        <f>IF(B14="","",B14)</f>
        <v>MEKSIKO TEAM PORTOROŽ</v>
      </c>
      <c r="E36" s="64"/>
      <c r="F36" s="64"/>
      <c r="G36" s="64"/>
      <c r="H36" s="64"/>
      <c r="I36" s="64"/>
      <c r="J36" s="64"/>
      <c r="K36" s="64"/>
      <c r="L36" s="56" t="s">
        <v>41</v>
      </c>
      <c r="M36" s="57"/>
      <c r="N36" s="28"/>
      <c r="O36" s="29">
        <f>IF(N36&gt;6,"NAPAKA",IF(N36="","",$O$1-N36))</f>
      </c>
      <c r="P36" s="72"/>
      <c r="Q36" s="26">
        <f>IF(O$2=1,IF(N36&gt;O$1,"NAPAKA",IF(N36="","",IF(N36&gt;O36,$P$1,IF(N36=O36,1,0)))),IF(N36="","",IF(N36&gt;O$1,"NAPAKA",IF(N36&gt;O36,$P$1,0))))</f>
      </c>
      <c r="R36" s="26"/>
      <c r="S36" s="26">
        <f>IF(O$2=1,IF(N36&gt;O$1,"NAPAKA",IF(N36="","",IF(N36&lt;O36,$P$1,IF(N36=O36,1,0)))),IF(N36="","",IF(N36&gt;O$1,"NAPAKA",IF(N36&lt;O36,$P$1,0))))</f>
      </c>
    </row>
    <row r="37" spans="1:19" s="18" customFormat="1" ht="18" customHeight="1">
      <c r="A37" s="59"/>
      <c r="B37" s="20" t="str">
        <f>IF(B10="","",B10)</f>
        <v>BESENGHI ISOLA</v>
      </c>
      <c r="C37" s="20" t="s">
        <v>13</v>
      </c>
      <c r="D37" s="64" t="str">
        <f>IF(B13="","",B13)</f>
        <v>TK ILIRSKA BISTRICA</v>
      </c>
      <c r="E37" s="64"/>
      <c r="F37" s="64"/>
      <c r="G37" s="64"/>
      <c r="H37" s="64"/>
      <c r="I37" s="64"/>
      <c r="J37" s="64"/>
      <c r="K37" s="64"/>
      <c r="L37" s="56" t="s">
        <v>44</v>
      </c>
      <c r="M37" s="57"/>
      <c r="N37" s="28"/>
      <c r="O37" s="29">
        <f>IF(N37&gt;6,"NAPAKA",IF(N37="","",$O$1-N37))</f>
      </c>
      <c r="P37" s="72"/>
      <c r="Q37" s="26">
        <f>IF(O$2=1,IF(N37&gt;O$1,"NAPAKA",IF(N37="","",IF(N37&gt;O37,$P$1,IF(N37=O37,1,0)))),IF(N37="","",IF(N37&gt;O$1,"NAPAKA",IF(N37&gt;O37,$P$1,0))))</f>
      </c>
      <c r="R37" s="26"/>
      <c r="S37" s="26">
        <f>IF(O$2=1,IF(N37&gt;O$1,"NAPAKA",IF(N37="","",IF(N37&lt;O37,$P$1,IF(N37=O37,1,0)))),IF(N37="","",IF(N37&gt;O$1,"NAPAKA",IF(N37&lt;O37,$P$1,0))))</f>
      </c>
    </row>
    <row r="38" spans="1:21" s="18" customFormat="1" ht="18" customHeight="1">
      <c r="A38" s="59"/>
      <c r="B38" s="20" t="str">
        <f>IF(B11="","",B11)</f>
        <v>ARHIVA TEAM</v>
      </c>
      <c r="C38" s="21" t="s">
        <v>13</v>
      </c>
      <c r="D38" s="64" t="str">
        <f>IF(B12="","",B12)</f>
        <v>BILIVING ANKARAN</v>
      </c>
      <c r="E38" s="64"/>
      <c r="F38" s="64"/>
      <c r="G38" s="64"/>
      <c r="H38" s="64"/>
      <c r="I38" s="64"/>
      <c r="J38" s="64"/>
      <c r="K38" s="64"/>
      <c r="L38" s="56" t="s">
        <v>16</v>
      </c>
      <c r="M38" s="56"/>
      <c r="N38" s="28"/>
      <c r="O38" s="29">
        <f>IF(N38&gt;6,"NAPAKA",IF(N38="","",$O$1-N38))</f>
      </c>
      <c r="P38" s="72"/>
      <c r="Q38" s="26">
        <f>IF(O$2=1,IF(N38&gt;O$1,"NAPAKA",IF(N38="","",IF(N38&gt;O38,$P$1,IF(N38=O38,1,0)))),IF(N38="","",IF(N38&gt;O$1,"NAPAKA",IF(N38&gt;O38,$P$1,0))))</f>
      </c>
      <c r="R38" s="26"/>
      <c r="S38" s="26">
        <f>IF(O$2=1,IF(N38&gt;O$1,"NAPAKA",IF(N38="","",IF(N38&lt;O38,$P$1,IF(N38=O38,1,0)))),IF(N38="","",IF(N38&gt;O$1,"NAPAKA",IF(N38&lt;O38,$P$1,0))))</f>
      </c>
      <c r="T38" s="16"/>
      <c r="U38" s="16"/>
    </row>
    <row r="39" spans="1:21" s="18" customFormat="1" ht="18" customHeight="1">
      <c r="A39" s="59"/>
      <c r="B39" s="52"/>
      <c r="C39" s="61"/>
      <c r="D39" s="61"/>
      <c r="E39" s="61"/>
      <c r="F39" s="61"/>
      <c r="G39" s="61"/>
      <c r="H39" s="61"/>
      <c r="I39" s="61"/>
      <c r="J39" s="61"/>
      <c r="K39" s="61"/>
      <c r="L39" s="71"/>
      <c r="M39" s="71"/>
      <c r="N39" s="60"/>
      <c r="O39" s="60"/>
      <c r="P39" s="72"/>
      <c r="Q39" s="26">
        <f>IF(O$2=1,IF(N39&gt;O$1,"NAPAKA",IF(N39="","",IF(N39&gt;#REF!,$P$1,IF(N39=#REF!,1,0)))),IF(N39="","",IF(N39&gt;O$1,"NAPAKA",IF(N39&gt;#REF!,$P$1,0))))</f>
      </c>
      <c r="R39" s="26"/>
      <c r="S39" s="26">
        <f>IF(O$2=1,IF(N39&gt;O$1,"NAPAKA",IF(N39="","",IF(N39&lt;#REF!,$P$1,IF(N39=#REF!,1,0)))),IF(N39="","",IF(N39&gt;O$1,"NAPAKA",IF(N39&lt;#REF!,$P$1,0))))</f>
      </c>
      <c r="T39" s="16"/>
      <c r="U39" s="16"/>
    </row>
    <row r="40" spans="1:21" s="18" customFormat="1" ht="18" customHeight="1">
      <c r="A40" s="59"/>
      <c r="B40" s="68" t="s">
        <v>25</v>
      </c>
      <c r="C40" s="69"/>
      <c r="D40" s="70"/>
      <c r="E40" s="55"/>
      <c r="F40" s="61"/>
      <c r="G40" s="61"/>
      <c r="H40" s="61"/>
      <c r="I40" s="61"/>
      <c r="J40" s="61"/>
      <c r="K40" s="61"/>
      <c r="L40" s="71"/>
      <c r="M40" s="71"/>
      <c r="N40" s="59"/>
      <c r="O40" s="61"/>
      <c r="P40" s="72"/>
      <c r="Q40" s="26">
        <f>IF(O$2=1,IF(N40&gt;O$1,"NAPAKA",IF(N40="","",IF(N40&gt;#REF!,$P$1,IF(N40=#REF!,1,0)))),IF(N40="","",IF(N40&gt;O$1,"NAPAKA",IF(N40&gt;#REF!,$P$1,0))))</f>
      </c>
      <c r="R40" s="26"/>
      <c r="S40" s="26">
        <f>IF(O$2=1,IF(N40&gt;O$1,"NAPAKA",IF(N40="","",IF(N40&lt;#REF!,$P$1,IF(N40=#REF!,1,0)))),IF(N40="","",IF(N40&gt;O$1,"NAPAKA",IF(N40&lt;#REF!,$P$1,0))))</f>
      </c>
      <c r="T40" s="16"/>
      <c r="U40" s="16"/>
    </row>
    <row r="41" spans="1:21" s="18" customFormat="1" ht="18" customHeight="1">
      <c r="A41" s="59"/>
      <c r="B41" s="30" t="str">
        <f>IF(B15="","",B15)</f>
        <v>TK SEŽANA</v>
      </c>
      <c r="C41" s="30" t="s">
        <v>13</v>
      </c>
      <c r="D41" s="64" t="str">
        <f>IF(B12="","",B12)</f>
        <v>BILIVING ANKARAN</v>
      </c>
      <c r="E41" s="64"/>
      <c r="F41" s="64"/>
      <c r="G41" s="64"/>
      <c r="H41" s="64"/>
      <c r="I41" s="64"/>
      <c r="J41" s="64"/>
      <c r="K41" s="64"/>
      <c r="L41" s="56" t="s">
        <v>42</v>
      </c>
      <c r="M41" s="57"/>
      <c r="N41" s="24"/>
      <c r="O41" s="25">
        <f>IF(N41&gt;6,"NAPAKA",IF(N41="","",$O$1-N41))</f>
      </c>
      <c r="P41" s="72"/>
      <c r="Q41" s="26">
        <f>IF(O$2=1,IF(N41&gt;O$1,"NAPAKA",IF(N41="","",IF(N41&gt;O41,$P$1,IF(N41=O41,1,0)))),IF(N41="","",IF(N41&gt;O$1,"NAPAKA",IF(N41&gt;O41,$P$1,0))))</f>
      </c>
      <c r="R41" s="26"/>
      <c r="S41" s="26">
        <f>IF(O$2=1,IF(N41&gt;O$1,"NAPAKA",IF(N41="","",IF(N41&lt;O41,$P$1,IF(N41=O41,1,0)))),IF(N41="","",IF(N41&gt;O$1,"NAPAKA",IF(N41&lt;O41,$P$1,0))))</f>
      </c>
      <c r="T41" s="16"/>
      <c r="U41" s="16"/>
    </row>
    <row r="42" spans="1:21" s="18" customFormat="1" ht="18" customHeight="1">
      <c r="A42" s="59"/>
      <c r="B42" s="20" t="str">
        <f>IF(B13="","",B13)</f>
        <v>TK ILIRSKA BISTRICA</v>
      </c>
      <c r="C42" s="20" t="s">
        <v>13</v>
      </c>
      <c r="D42" s="64" t="str">
        <f>IF(B11="","",B11)</f>
        <v>ARHIVA TEAM</v>
      </c>
      <c r="E42" s="64"/>
      <c r="F42" s="64"/>
      <c r="G42" s="64"/>
      <c r="H42" s="64"/>
      <c r="I42" s="64"/>
      <c r="J42" s="64"/>
      <c r="K42" s="64"/>
      <c r="L42" s="56" t="s">
        <v>40</v>
      </c>
      <c r="M42" s="57"/>
      <c r="N42" s="28"/>
      <c r="O42" s="29">
        <f>IF(N42&gt;6,"NAPAKA",IF(N42="","",$O$1-N42))</f>
      </c>
      <c r="P42" s="72"/>
      <c r="Q42" s="26">
        <f>IF(O$2=1,IF(N42&gt;O$1,"NAPAKA",IF(N42="","",IF(N42&gt;O42,$P$1,IF(N42=O42,1,0)))),IF(N42="","",IF(N42&gt;O$1,"NAPAKA",IF(N42&gt;O42,$P$1,0))))</f>
      </c>
      <c r="R42" s="26"/>
      <c r="S42" s="26">
        <f>IF(O$2=1,IF(N42&gt;O$1,"NAPAKA",IF(N42="","",IF(N42&lt;O42,$P$1,IF(N42=O42,1,0)))),IF(N42="","",IF(N42&gt;O$1,"NAPAKA",IF(N42&lt;O42,$P$1,0))))</f>
      </c>
      <c r="T42" s="16"/>
      <c r="U42" s="16"/>
    </row>
    <row r="43" spans="1:21" s="18" customFormat="1" ht="18" customHeight="1">
      <c r="A43" s="59"/>
      <c r="B43" s="20" t="str">
        <f>IF(B14="","",B14)</f>
        <v>MEKSIKO TEAM PORTOROŽ</v>
      </c>
      <c r="C43" s="20" t="s">
        <v>13</v>
      </c>
      <c r="D43" s="64" t="str">
        <f>IF(B10="","",B10)</f>
        <v>BESENGHI ISOLA</v>
      </c>
      <c r="E43" s="64"/>
      <c r="F43" s="64"/>
      <c r="G43" s="64"/>
      <c r="H43" s="64"/>
      <c r="I43" s="64"/>
      <c r="J43" s="64"/>
      <c r="K43" s="64"/>
      <c r="L43" s="56" t="s">
        <v>15</v>
      </c>
      <c r="M43" s="57"/>
      <c r="N43" s="28"/>
      <c r="O43" s="29">
        <f>IF(N43&gt;6,"NAPAKA",IF(N43="","",$O$1-N43))</f>
      </c>
      <c r="P43" s="72"/>
      <c r="Q43" s="26">
        <f>IF(O$2=1,IF(N43&gt;O$1,"NAPAKA",IF(N43="","",IF(N43&gt;O43,$P$1,IF(N43=O43,1,0)))),IF(N43="","",IF(N43&gt;O$1,"NAPAKA",IF(N43&gt;O43,$P$1,0))))</f>
      </c>
      <c r="R43" s="26"/>
      <c r="S43" s="26">
        <f>IF(O$2=1,IF(N43&gt;O$1,"NAPAKA",IF(N43="","",IF(N43&lt;O43,$P$1,IF(N43=O43,1,0)))),IF(N43="","",IF(N43&gt;O$1,"NAPAKA",IF(N43&lt;O43,$P$1,0))))</f>
      </c>
      <c r="T43" s="16"/>
      <c r="U43" s="16"/>
    </row>
    <row r="44" spans="1:21" s="18" customFormat="1" ht="18" customHeight="1">
      <c r="A44" s="59"/>
      <c r="B44" s="20" t="str">
        <f>IF(B6="","",B6)</f>
        <v>VANGANEL</v>
      </c>
      <c r="C44" s="20" t="s">
        <v>13</v>
      </c>
      <c r="D44" s="64" t="str">
        <f>IF(B9="","",B9)</f>
        <v>VETERANI KOPRA</v>
      </c>
      <c r="E44" s="64"/>
      <c r="F44" s="64"/>
      <c r="G44" s="64"/>
      <c r="H44" s="64"/>
      <c r="I44" s="64"/>
      <c r="J44" s="64"/>
      <c r="K44" s="64"/>
      <c r="L44" s="56" t="s">
        <v>16</v>
      </c>
      <c r="M44" s="56"/>
      <c r="N44" s="28"/>
      <c r="O44" s="29">
        <f>IF(N44&gt;6,"NAPAKA",IF(N44="","",$O$1-N44))</f>
      </c>
      <c r="P44" s="72"/>
      <c r="Q44" s="26">
        <f>IF(O$2=1,IF(N44&gt;O$1,"NAPAKA",IF(N44="","",IF(N44&gt;O44,$P$1,IF(N44=O44,1,0)))),IF(N44="","",IF(N44&gt;O$1,"NAPAKA",IF(N44&gt;O44,$P$1,0))))</f>
      </c>
      <c r="R44" s="26"/>
      <c r="S44" s="26">
        <f>IF(O$2=1,IF(N44&gt;O$1,"NAPAKA",IF(N44="","",IF(N44&lt;O44,$P$1,IF(N44=O44,1,0)))),IF(N44="","",IF(N44&gt;O$1,"NAPAKA",IF(N44&lt;O44,$P$1,0))))</f>
      </c>
      <c r="T44" s="16"/>
      <c r="U44" s="16"/>
    </row>
    <row r="45" spans="1:21" s="18" customFormat="1" ht="18" customHeight="1">
      <c r="A45" s="59"/>
      <c r="B45" s="20" t="str">
        <f>IF(B7="","",B7)</f>
        <v>GRINTOZI KOPER</v>
      </c>
      <c r="C45" s="21" t="s">
        <v>13</v>
      </c>
      <c r="D45" s="64" t="str">
        <f>IF(B8="","",B8)</f>
        <v>TK HRVATINI</v>
      </c>
      <c r="E45" s="64"/>
      <c r="F45" s="64"/>
      <c r="G45" s="64"/>
      <c r="H45" s="64"/>
      <c r="I45" s="64"/>
      <c r="J45" s="64"/>
      <c r="K45" s="64"/>
      <c r="L45" s="56" t="s">
        <v>43</v>
      </c>
      <c r="M45" s="57"/>
      <c r="N45" s="28"/>
      <c r="O45" s="29">
        <f>IF(N45&gt;6,"NAPAKA",IF(N45="","",$O$1-N45))</f>
      </c>
      <c r="P45" s="72"/>
      <c r="Q45" s="26">
        <f>IF(O$2=1,IF(N45&gt;O$1,"NAPAKA",IF(N45="","",IF(N45&gt;O45,$P$1,IF(N45=O45,1,0)))),IF(N45="","",IF(N45&gt;O$1,"NAPAKA",IF(N45&gt;O45,$P$1,0))))</f>
      </c>
      <c r="R45" s="26"/>
      <c r="S45" s="26">
        <f>IF(O$2=1,IF(N45&gt;O$1,"NAPAKA",IF(N45="","",IF(N45&lt;O45,$P$1,IF(N45=O45,1,0)))),IF(N45="","",IF(N45&gt;O$1,"NAPAKA",IF(N45&lt;O45,$P$1,0))))</f>
      </c>
      <c r="T45" s="16"/>
      <c r="U45" s="16"/>
    </row>
    <row r="46" spans="1:21" s="18" customFormat="1" ht="18" customHeight="1">
      <c r="A46" s="59"/>
      <c r="B46" s="66" t="s">
        <v>1</v>
      </c>
      <c r="C46" s="61"/>
      <c r="D46" s="61"/>
      <c r="E46" s="61"/>
      <c r="F46" s="61"/>
      <c r="G46" s="61"/>
      <c r="H46" s="61"/>
      <c r="I46" s="61"/>
      <c r="J46" s="61"/>
      <c r="K46" s="61"/>
      <c r="L46" s="71"/>
      <c r="M46" s="71"/>
      <c r="N46" s="60"/>
      <c r="O46" s="60"/>
      <c r="P46" s="72"/>
      <c r="Q46" s="26">
        <f>IF(O$2=1,IF(N46&gt;O$1,"NAPAKA",IF(N46="","",IF(N46&gt;#REF!,$P$1,IF(N46=#REF!,1,0)))),IF(N46="","",IF(N46&gt;O$1,"NAPAKA",IF(N46&gt;#REF!,$P$1,0))))</f>
      </c>
      <c r="R46" s="26"/>
      <c r="S46" s="26">
        <f>IF(O$2=1,IF(N46&gt;O$1,"NAPAKA",IF(N46="","",IF(N46&lt;#REF!,$P$1,IF(N46=#REF!,1,0)))),IF(N46="","",IF(N46&gt;O$1,"NAPAKA",IF(N46&lt;#REF!,$P$1,0))))</f>
      </c>
      <c r="T46" s="16"/>
      <c r="U46" s="16"/>
    </row>
    <row r="47" spans="1:21" s="18" customFormat="1" ht="18" customHeight="1">
      <c r="A47" s="59"/>
      <c r="B47" s="68" t="s">
        <v>26</v>
      </c>
      <c r="C47" s="69"/>
      <c r="D47" s="70"/>
      <c r="E47" s="65">
        <f>IF(N47="","",+9-N47)</f>
      </c>
      <c r="F47" s="61"/>
      <c r="G47" s="61"/>
      <c r="H47" s="61"/>
      <c r="I47" s="61"/>
      <c r="J47" s="61"/>
      <c r="K47" s="61"/>
      <c r="L47" s="71"/>
      <c r="M47" s="71"/>
      <c r="N47" s="59"/>
      <c r="O47" s="61"/>
      <c r="P47" s="72"/>
      <c r="Q47" s="26">
        <f>IF(O$2=1,IF(N47&gt;O$1,"NAPAKA",IF(N47="","",IF(N47&gt;#REF!,$P$1,IF(N47=#REF!,1,0)))),IF(N47="","",IF(N47&gt;O$1,"NAPAKA",IF(N47&gt;#REF!,$P$1,0))))</f>
      </c>
      <c r="R47" s="26"/>
      <c r="S47" s="26">
        <f>IF(O$2=1,IF(N47&gt;O$1,"NAPAKA",IF(N47="","",IF(N47&lt;#REF!,$P$1,IF(N47=#REF!,1,0)))),IF(N47="","",IF(N47&gt;O$1,"NAPAKA",IF(N47&lt;#REF!,$P$1,0))))</f>
      </c>
      <c r="T47" s="16"/>
      <c r="U47" s="16"/>
    </row>
    <row r="48" spans="1:21" s="18" customFormat="1" ht="18" customHeight="1">
      <c r="A48" s="59"/>
      <c r="B48" s="30" t="str">
        <f>IF(B8="","",B8)</f>
        <v>TK HRVATINI</v>
      </c>
      <c r="C48" s="30" t="s">
        <v>13</v>
      </c>
      <c r="D48" s="64" t="str">
        <f>IF(B15="","",B15)</f>
        <v>TK SEŽANA</v>
      </c>
      <c r="E48" s="64"/>
      <c r="F48" s="64"/>
      <c r="G48" s="64"/>
      <c r="H48" s="64"/>
      <c r="I48" s="64"/>
      <c r="J48" s="64"/>
      <c r="K48" s="64"/>
      <c r="L48" s="56" t="s">
        <v>17</v>
      </c>
      <c r="M48" s="57"/>
      <c r="N48" s="24"/>
      <c r="O48" s="25">
        <f>IF(N48&gt;6,"NAPAKA",IF(N48="","",$O$1-N48))</f>
      </c>
      <c r="P48" s="72"/>
      <c r="Q48" s="26">
        <f>IF(O$2=1,IF(N48&gt;O$1,"NAPAKA",IF(N48="","",IF(N48&gt;O48,$P$1,IF(N48=O48,1,0)))),IF(N48="","",IF(N48&gt;O$1,"NAPAKA",IF(N48&gt;O48,$P$1,0))))</f>
      </c>
      <c r="R48" s="26"/>
      <c r="S48" s="26">
        <f>IF(O$2=1,IF(N48&gt;O$1,"NAPAKA",IF(N48="","",IF(N48&lt;O48,$P$1,IF(N48=O48,1,0)))),IF(N48="","",IF(N48&gt;O$1,"NAPAKA",IF(N48&lt;O48,$P$1,0))))</f>
      </c>
      <c r="T48" s="16"/>
      <c r="U48" s="16"/>
    </row>
    <row r="49" spans="1:21" s="18" customFormat="1" ht="18" customHeight="1">
      <c r="A49" s="59"/>
      <c r="B49" s="20" t="str">
        <f>IF(B9="","",B9)</f>
        <v>VETERANI KOPRA</v>
      </c>
      <c r="C49" s="20" t="s">
        <v>13</v>
      </c>
      <c r="D49" s="64" t="str">
        <f>IF(B7="","",B7)</f>
        <v>GRINTOZI KOPER</v>
      </c>
      <c r="E49" s="64"/>
      <c r="F49" s="64"/>
      <c r="G49" s="64"/>
      <c r="H49" s="64"/>
      <c r="I49" s="64"/>
      <c r="J49" s="64"/>
      <c r="K49" s="64"/>
      <c r="L49" s="56" t="s">
        <v>41</v>
      </c>
      <c r="M49" s="57"/>
      <c r="N49" s="28"/>
      <c r="O49" s="29">
        <f>IF(N49&gt;6,"NAPAKA",IF(N49="","",$O$1-N49))</f>
      </c>
      <c r="P49" s="72"/>
      <c r="Q49" s="26">
        <f>IF(O$2=1,IF(N49&gt;O$1,"NAPAKA",IF(N49="","",IF(N49&gt;O49,$P$1,IF(N49=O49,1,0)))),IF(N49="","",IF(N49&gt;O$1,"NAPAKA",IF(N49&gt;O49,$P$1,0))))</f>
      </c>
      <c r="R49" s="26"/>
      <c r="S49" s="26">
        <f>IF(O$2=1,IF(N49&gt;O$1,"NAPAKA",IF(N49="","",IF(N49&lt;O49,$P$1,IF(N49=O49,1,0)))),IF(N49="","",IF(N49&gt;O$1,"NAPAKA",IF(N49&lt;O49,$P$1,0))))</f>
      </c>
      <c r="T49" s="16"/>
      <c r="U49" s="16"/>
    </row>
    <row r="50" spans="1:21" s="18" customFormat="1" ht="18" customHeight="1">
      <c r="A50" s="59"/>
      <c r="B50" s="20" t="str">
        <f>IF(B10="","",B10)</f>
        <v>BESENGHI ISOLA</v>
      </c>
      <c r="C50" s="20" t="s">
        <v>13</v>
      </c>
      <c r="D50" s="64" t="str">
        <f>IF(B6="","",B6)</f>
        <v>VANGANEL</v>
      </c>
      <c r="E50" s="64"/>
      <c r="F50" s="64"/>
      <c r="G50" s="64"/>
      <c r="H50" s="64"/>
      <c r="I50" s="64"/>
      <c r="J50" s="64"/>
      <c r="K50" s="64"/>
      <c r="L50" s="56" t="s">
        <v>44</v>
      </c>
      <c r="M50" s="57"/>
      <c r="N50" s="28"/>
      <c r="O50" s="29">
        <f>IF(N50&gt;6,"NAPAKA",IF(N50="","",$O$1-N50))</f>
      </c>
      <c r="P50" s="72"/>
      <c r="Q50" s="26">
        <f>IF(O$2=1,IF(N50&gt;O$1,"NAPAKA",IF(N50="","",IF(N50&gt;O50,$P$1,IF(N50=O50,1,0)))),IF(N50="","",IF(N50&gt;O$1,"NAPAKA",IF(N50&gt;O50,$P$1,0))))</f>
      </c>
      <c r="R50" s="26"/>
      <c r="S50" s="26">
        <f>IF(O$2=1,IF(N50&gt;O$1,"NAPAKA",IF(N50="","",IF(N50&lt;O50,$P$1,IF(N50=O50,1,0)))),IF(N50="","",IF(N50&gt;O$1,"NAPAKA",IF(N50&lt;O50,$P$1,0))))</f>
      </c>
      <c r="T50" s="16"/>
      <c r="U50" s="16"/>
    </row>
    <row r="51" spans="1:21" s="18" customFormat="1" ht="18" customHeight="1">
      <c r="A51" s="59"/>
      <c r="B51" s="20" t="str">
        <f>IF(B11="","",B11)</f>
        <v>ARHIVA TEAM</v>
      </c>
      <c r="C51" s="20" t="s">
        <v>13</v>
      </c>
      <c r="D51" s="64" t="str">
        <f>IF(B14="","",B14)</f>
        <v>MEKSIKO TEAM PORTOROŽ</v>
      </c>
      <c r="E51" s="64"/>
      <c r="F51" s="64"/>
      <c r="G51" s="64"/>
      <c r="H51" s="64"/>
      <c r="I51" s="64"/>
      <c r="J51" s="64"/>
      <c r="K51" s="64"/>
      <c r="L51" s="56" t="s">
        <v>16</v>
      </c>
      <c r="M51" s="56"/>
      <c r="N51" s="28"/>
      <c r="O51" s="29">
        <f>IF(N51&gt;6,"NAPAKA",IF(N51="","",$O$1-N51))</f>
      </c>
      <c r="P51" s="72"/>
      <c r="Q51" s="26">
        <f>IF(O$2=1,IF(N51&gt;O$1,"NAPAKA",IF(N51="","",IF(N51&gt;O51,$P$1,IF(N51=O51,1,0)))),IF(N51="","",IF(N51&gt;O$1,"NAPAKA",IF(N51&gt;O51,$P$1,0))))</f>
      </c>
      <c r="R51" s="26"/>
      <c r="S51" s="26">
        <f>IF(O$2=1,IF(N51&gt;O$1,"NAPAKA",IF(N51="","",IF(N51&lt;O51,$P$1,IF(N51=O51,1,0)))),IF(N51="","",IF(N51&gt;O$1,"NAPAKA",IF(N51&lt;O51,$P$1,0))))</f>
      </c>
      <c r="T51" s="16"/>
      <c r="U51" s="16"/>
    </row>
    <row r="52" spans="1:21" s="18" customFormat="1" ht="18" customHeight="1">
      <c r="A52" s="59"/>
      <c r="B52" s="20" t="str">
        <f>IF(B12="","",B12)</f>
        <v>BILIVING ANKARAN</v>
      </c>
      <c r="C52" s="21" t="s">
        <v>13</v>
      </c>
      <c r="D52" s="64" t="str">
        <f>IF(B13="","",B13)</f>
        <v>TK ILIRSKA BISTRICA</v>
      </c>
      <c r="E52" s="64"/>
      <c r="F52" s="64"/>
      <c r="G52" s="64"/>
      <c r="H52" s="64"/>
      <c r="I52" s="64"/>
      <c r="J52" s="64"/>
      <c r="K52" s="64"/>
      <c r="L52" s="56" t="s">
        <v>43</v>
      </c>
      <c r="M52" s="57"/>
      <c r="N52" s="28"/>
      <c r="O52" s="29">
        <f>IF(N52&gt;6,"NAPAKA",IF(N52="","",$O$1-N52))</f>
      </c>
      <c r="P52" s="72"/>
      <c r="Q52" s="26">
        <f>IF(O$2=1,IF(N52&gt;O$1,"NAPAKA",IF(N52="","",IF(N52&gt;O52,$P$1,IF(N52=O52,1,0)))),IF(N52="","",IF(N52&gt;O$1,"NAPAKA",IF(N52&gt;O52,$P$1,0))))</f>
      </c>
      <c r="R52" s="26"/>
      <c r="S52" s="26">
        <f>IF(O$2=1,IF(N52&gt;O$1,"NAPAKA",IF(N52="","",IF(N52&lt;O52,$P$1,IF(N52=O52,1,0)))),IF(N52="","",IF(N52&gt;O$1,"NAPAKA",IF(N52&lt;O52,$P$1,0))))</f>
      </c>
      <c r="T52" s="16"/>
      <c r="U52" s="16"/>
    </row>
    <row r="53" spans="1:21" s="18" customFormat="1" ht="18" customHeight="1">
      <c r="A53" s="59"/>
      <c r="B53" s="66" t="s">
        <v>1</v>
      </c>
      <c r="C53" s="61"/>
      <c r="D53" s="61"/>
      <c r="E53" s="61"/>
      <c r="F53" s="61"/>
      <c r="G53" s="61"/>
      <c r="H53" s="61"/>
      <c r="I53" s="61"/>
      <c r="J53" s="61"/>
      <c r="K53" s="61"/>
      <c r="L53" s="71"/>
      <c r="M53" s="71"/>
      <c r="N53" s="60"/>
      <c r="O53" s="60"/>
      <c r="P53" s="72"/>
      <c r="Q53" s="26">
        <f>IF(O$2=1,IF(N53&gt;O$1,"NAPAKA",IF(N53="","",IF(N53&gt;#REF!,$P$1,IF(N53=#REF!,1,0)))),IF(N53="","",IF(N53&gt;O$1,"NAPAKA",IF(N53&gt;#REF!,$P$1,0))))</f>
      </c>
      <c r="R53" s="26"/>
      <c r="S53" s="26">
        <f>IF(O$2=1,IF(N53&gt;O$1,"NAPAKA",IF(N53="","",IF(N53&lt;#REF!,$P$1,IF(N53=#REF!,1,0)))),IF(N53="","",IF(N53&gt;O$1,"NAPAKA",IF(N53&lt;#REF!,$P$1,0))))</f>
      </c>
      <c r="T53" s="16"/>
      <c r="U53" s="16"/>
    </row>
    <row r="54" spans="1:21" s="18" customFormat="1" ht="18" customHeight="1">
      <c r="A54" s="59"/>
      <c r="B54" s="68" t="s">
        <v>27</v>
      </c>
      <c r="C54" s="69"/>
      <c r="D54" s="70"/>
      <c r="E54" s="65" t="s">
        <v>1</v>
      </c>
      <c r="F54" s="61"/>
      <c r="G54" s="61"/>
      <c r="H54" s="61"/>
      <c r="I54" s="61"/>
      <c r="J54" s="61"/>
      <c r="K54" s="61"/>
      <c r="L54" s="71"/>
      <c r="M54" s="71"/>
      <c r="N54" s="59"/>
      <c r="O54" s="61"/>
      <c r="P54" s="72"/>
      <c r="Q54" s="26">
        <f>IF(O$2=1,IF(N54&gt;O$1,"NAPAKA",IF(N54="","",IF(N54&gt;#REF!,$P$1,IF(N54=#REF!,1,0)))),IF(N54="","",IF(N54&gt;O$1,"NAPAKA",IF(N54&gt;#REF!,$P$1,0))))</f>
      </c>
      <c r="R54" s="26"/>
      <c r="S54" s="26">
        <f>IF(O$2=1,IF(N54&gt;O$1,"NAPAKA",IF(N54="","",IF(N54&lt;#REF!,$P$1,IF(N54=#REF!,1,0)))),IF(N54="","",IF(N54&gt;O$1,"NAPAKA",IF(N54&lt;#REF!,$P$1,0))))</f>
      </c>
      <c r="T54" s="16"/>
      <c r="U54" s="16"/>
    </row>
    <row r="55" spans="1:21" s="18" customFormat="1" ht="18" customHeight="1">
      <c r="A55" s="59"/>
      <c r="B55" s="30" t="str">
        <f>IF(B15="","",B15)</f>
        <v>TK SEŽANA</v>
      </c>
      <c r="C55" s="30" t="s">
        <v>13</v>
      </c>
      <c r="D55" s="64" t="str">
        <f>IF(B13="","",B13)</f>
        <v>TK ILIRSKA BISTRICA</v>
      </c>
      <c r="E55" s="64"/>
      <c r="F55" s="64"/>
      <c r="G55" s="64"/>
      <c r="H55" s="64"/>
      <c r="I55" s="64"/>
      <c r="J55" s="64"/>
      <c r="K55" s="64"/>
      <c r="L55" s="56" t="s">
        <v>42</v>
      </c>
      <c r="M55" s="57"/>
      <c r="N55" s="24"/>
      <c r="O55" s="25">
        <f>IF(N55&gt;6,"NAPAKA",IF(N55="","",$O$1-N55))</f>
      </c>
      <c r="P55" s="72"/>
      <c r="Q55" s="26">
        <f>IF(O$2=1,IF(N55&gt;O$1,"NAPAKA",IF(N55="","",IF(N55&gt;O55,$P$1,IF(N55=O55,1,0)))),IF(N55="","",IF(N55&gt;O$1,"NAPAKA",IF(N55&gt;O55,$P$1,0))))</f>
      </c>
      <c r="R55" s="26"/>
      <c r="S55" s="26">
        <f>IF(O$2=1,IF(N55&gt;O$1,"NAPAKA",IF(N55="","",IF(N55&lt;O55,$P$1,IF(N55=O55,1,0)))),IF(N55="","",IF(N55&gt;O$1,"NAPAKA",IF(N55&lt;O55,$P$1,0))))</f>
      </c>
      <c r="T55" s="16"/>
      <c r="U55" s="16"/>
    </row>
    <row r="56" spans="1:21" s="18" customFormat="1" ht="18" customHeight="1">
      <c r="A56" s="59"/>
      <c r="B56" s="20" t="str">
        <f>IF(B14="","",B14)</f>
        <v>MEKSIKO TEAM PORTOROŽ</v>
      </c>
      <c r="C56" s="20" t="s">
        <v>13</v>
      </c>
      <c r="D56" s="64" t="str">
        <f>IF(B12="","",B12)</f>
        <v>BILIVING ANKARAN</v>
      </c>
      <c r="E56" s="64"/>
      <c r="F56" s="64"/>
      <c r="G56" s="64"/>
      <c r="H56" s="64"/>
      <c r="I56" s="64"/>
      <c r="J56" s="64"/>
      <c r="K56" s="64"/>
      <c r="L56" s="56" t="s">
        <v>15</v>
      </c>
      <c r="M56" s="57"/>
      <c r="N56" s="28"/>
      <c r="O56" s="29">
        <f>IF(N56&gt;6,"NAPAKA",IF(N56="","",$O$1-N56))</f>
      </c>
      <c r="P56" s="72"/>
      <c r="Q56" s="26">
        <f>IF(O$2=1,IF(N56&gt;O$1,"NAPAKA",IF(N56="","",IF(N56&gt;O56,$P$1,IF(N56=O56,1,0)))),IF(N56="","",IF(N56&gt;O$1,"NAPAKA",IF(N56&gt;O56,$P$1,0))))</f>
      </c>
      <c r="R56" s="26"/>
      <c r="S56" s="26">
        <f>IF(O$2=1,IF(N56&gt;O$1,"NAPAKA",IF(N56="","",IF(N56&lt;O56,$P$1,IF(N56=O56,1,0)))),IF(N56="","",IF(N56&gt;O$1,"NAPAKA",IF(N56&lt;O56,$P$1,0))))</f>
      </c>
      <c r="T56" s="16"/>
      <c r="U56" s="16"/>
    </row>
    <row r="57" spans="1:21" s="18" customFormat="1" ht="18" customHeight="1">
      <c r="A57" s="59"/>
      <c r="B57" s="20" t="str">
        <f>IF(B6="","",B6)</f>
        <v>VANGANEL</v>
      </c>
      <c r="C57" s="20" t="s">
        <v>13</v>
      </c>
      <c r="D57" s="64" t="str">
        <f>IF(B11="","",B11)</f>
        <v>ARHIVA TEAM</v>
      </c>
      <c r="E57" s="64"/>
      <c r="F57" s="64"/>
      <c r="G57" s="64"/>
      <c r="H57" s="64"/>
      <c r="I57" s="64"/>
      <c r="J57" s="64"/>
      <c r="K57" s="64"/>
      <c r="L57" s="56" t="s">
        <v>16</v>
      </c>
      <c r="M57" s="56"/>
      <c r="N57" s="28"/>
      <c r="O57" s="29">
        <f>IF(N57&gt;6,"NAPAKA",IF(N57="","",$O$1-N57))</f>
      </c>
      <c r="P57" s="72"/>
      <c r="Q57" s="26">
        <f>IF(O$2=1,IF(N57&gt;O$1,"NAPAKA",IF(N57="","",IF(N57&gt;O57,$P$1,IF(N57=O57,1,0)))),IF(N57="","",IF(N57&gt;O$1,"NAPAKA",IF(N57&gt;O57,$P$1,0))))</f>
      </c>
      <c r="R57" s="26"/>
      <c r="S57" s="26">
        <f>IF(O$2=1,IF(N57&gt;O$1,"NAPAKA",IF(N57="","",IF(N57&lt;O57,$P$1,IF(N57=O57,1,0)))),IF(N57="","",IF(N57&gt;O$1,"NAPAKA",IF(N57&lt;O57,$P$1,0))))</f>
      </c>
      <c r="T57" s="16"/>
      <c r="U57" s="16"/>
    </row>
    <row r="58" spans="1:21" s="18" customFormat="1" ht="18" customHeight="1">
      <c r="A58" s="59"/>
      <c r="B58" s="20" t="str">
        <f>IF(B7="","",B7)</f>
        <v>GRINTOZI KOPER</v>
      </c>
      <c r="C58" s="20" t="s">
        <v>13</v>
      </c>
      <c r="D58" s="64" t="str">
        <f>IF(B10="","",B10)</f>
        <v>BESENGHI ISOLA</v>
      </c>
      <c r="E58" s="64"/>
      <c r="F58" s="64"/>
      <c r="G58" s="64"/>
      <c r="H58" s="64"/>
      <c r="I58" s="64"/>
      <c r="J58" s="64"/>
      <c r="K58" s="64"/>
      <c r="L58" s="56" t="s">
        <v>43</v>
      </c>
      <c r="M58" s="57"/>
      <c r="N58" s="28"/>
      <c r="O58" s="29">
        <f>IF(N58&gt;6,"NAPAKA",IF(N58="","",$O$1-N58))</f>
      </c>
      <c r="P58" s="72"/>
      <c r="Q58" s="26">
        <f>IF(O$2=1,IF(N58&gt;O$1,"NAPAKA",IF(N58="","",IF(N58&gt;O58,$P$1,IF(N58=O58,1,0)))),IF(N58="","",IF(N58&gt;O$1,"NAPAKA",IF(N58&gt;O58,$P$1,0))))</f>
      </c>
      <c r="R58" s="26"/>
      <c r="S58" s="26">
        <f>IF(O$2=1,IF(N58&gt;O$1,"NAPAKA",IF(N58="","",IF(N58&lt;O58,$P$1,IF(N58=O58,1,0)))),IF(N58="","",IF(N58&gt;O$1,"NAPAKA",IF(N58&lt;O58,$P$1,0))))</f>
      </c>
      <c r="T58" s="16"/>
      <c r="U58" s="16"/>
    </row>
    <row r="59" spans="1:21" s="18" customFormat="1" ht="18" customHeight="1">
      <c r="A59" s="59"/>
      <c r="B59" s="20" t="str">
        <f>IF(B8="","",B8)</f>
        <v>TK HRVATINI</v>
      </c>
      <c r="C59" s="21" t="s">
        <v>13</v>
      </c>
      <c r="D59" s="64" t="str">
        <f>IF(B9="","",B9)</f>
        <v>VETERANI KOPRA</v>
      </c>
      <c r="E59" s="64"/>
      <c r="F59" s="64"/>
      <c r="G59" s="64"/>
      <c r="H59" s="64"/>
      <c r="I59" s="64"/>
      <c r="J59" s="64"/>
      <c r="K59" s="64"/>
      <c r="L59" s="56" t="s">
        <v>17</v>
      </c>
      <c r="M59" s="57"/>
      <c r="N59" s="28"/>
      <c r="O59" s="29">
        <f>IF(N59&gt;6,"NAPAKA",IF(N59="","",$O$1-N59))</f>
      </c>
      <c r="P59" s="72"/>
      <c r="Q59" s="26">
        <f>IF(O$2=1,IF(N59&gt;O$1,"NAPAKA",IF(N59="","",IF(N59&gt;O59,$P$1,IF(N59=O59,1,0)))),IF(N59="","",IF(N59&gt;O$1,"NAPAKA",IF(N59&gt;O59,$P$1,0))))</f>
      </c>
      <c r="R59" s="26"/>
      <c r="S59" s="26">
        <f>IF(O$2=1,IF(N59&gt;O$1,"NAPAKA",IF(N59="","",IF(N59&lt;O59,$P$1,IF(N59=O59,1,0)))),IF(N59="","",IF(N59&gt;O$1,"NAPAKA",IF(N59&lt;O59,$P$1,0))))</f>
      </c>
      <c r="T59" s="16"/>
      <c r="U59" s="16"/>
    </row>
    <row r="60" spans="1:21" s="18" customFormat="1" ht="18" customHeight="1">
      <c r="A60" s="59"/>
      <c r="B60" s="66" t="s">
        <v>1</v>
      </c>
      <c r="C60" s="61"/>
      <c r="D60" s="61"/>
      <c r="E60" s="61"/>
      <c r="F60" s="61"/>
      <c r="G60" s="61"/>
      <c r="H60" s="61"/>
      <c r="I60" s="61"/>
      <c r="J60" s="61"/>
      <c r="K60" s="61"/>
      <c r="L60" s="71"/>
      <c r="M60" s="71"/>
      <c r="N60" s="60"/>
      <c r="O60" s="60"/>
      <c r="P60" s="72"/>
      <c r="Q60" s="26">
        <f>IF(O$2=1,IF(N60&gt;O$1,"NAPAKA",IF(N60="","",IF(N60&gt;#REF!,$P$1,IF(N60=#REF!,1,0)))),IF(N60="","",IF(N60&gt;O$1,"NAPAKA",IF(N60&gt;#REF!,$P$1,0))))</f>
      </c>
      <c r="R60" s="26"/>
      <c r="S60" s="26">
        <f>IF(O$2=1,IF(N60&gt;O$1,"NAPAKA",IF(N60="","",IF(N60&lt;#REF!,$P$1,IF(N60=#REF!,1,0)))),IF(N60="","",IF(N60&gt;O$1,"NAPAKA",IF(N60&lt;#REF!,$P$1,0))))</f>
      </c>
      <c r="T60" s="16"/>
      <c r="U60" s="16"/>
    </row>
    <row r="61" spans="1:21" s="18" customFormat="1" ht="18" customHeight="1">
      <c r="A61" s="59"/>
      <c r="B61" s="68" t="s">
        <v>28</v>
      </c>
      <c r="C61" s="69"/>
      <c r="D61" s="70"/>
      <c r="E61" s="55"/>
      <c r="F61" s="61"/>
      <c r="G61" s="61"/>
      <c r="H61" s="61"/>
      <c r="I61" s="61"/>
      <c r="J61" s="61"/>
      <c r="K61" s="61"/>
      <c r="L61" s="71"/>
      <c r="M61" s="71"/>
      <c r="N61" s="59"/>
      <c r="O61" s="61"/>
      <c r="P61" s="72"/>
      <c r="Q61" s="26">
        <f>IF(O$2=1,IF(N61&gt;O$1,"NAPAKA",IF(N61="","",IF(N61&gt;#REF!,$P$1,IF(N61=#REF!,1,0)))),IF(N61="","",IF(N61&gt;O$1,"NAPAKA",IF(N61&gt;#REF!,$P$1,0))))</f>
      </c>
      <c r="R61" s="26"/>
      <c r="S61" s="26">
        <f>IF(O$2=1,IF(N61&gt;O$1,"NAPAKA",IF(N61="","",IF(N61&lt;#REF!,$P$1,IF(N61=#REF!,1,0)))),IF(N61="","",IF(N61&gt;O$1,"NAPAKA",IF(N61&lt;#REF!,$P$1,0))))</f>
      </c>
      <c r="T61" s="16"/>
      <c r="U61" s="16"/>
    </row>
    <row r="62" spans="1:21" s="18" customFormat="1" ht="18" customHeight="1">
      <c r="A62" s="59"/>
      <c r="B62" s="30" t="str">
        <f>IF(B9="","",B9)</f>
        <v>VETERANI KOPRA</v>
      </c>
      <c r="C62" s="30" t="s">
        <v>13</v>
      </c>
      <c r="D62" s="64" t="str">
        <f>IF(B15="","",B15)</f>
        <v>TK SEŽANA</v>
      </c>
      <c r="E62" s="64"/>
      <c r="F62" s="64"/>
      <c r="G62" s="64"/>
      <c r="H62" s="64"/>
      <c r="I62" s="64"/>
      <c r="J62" s="64"/>
      <c r="K62" s="64"/>
      <c r="L62" s="56" t="s">
        <v>41</v>
      </c>
      <c r="M62" s="57"/>
      <c r="N62" s="24"/>
      <c r="O62" s="25">
        <f>IF(N62&gt;6,"NAPAKA",IF(N62="","",$O$1-N62))</f>
      </c>
      <c r="P62" s="72"/>
      <c r="Q62" s="26">
        <f>IF(O$2=1,IF(N62&gt;O$1,"NAPAKA",IF(N62="","",IF(N62&gt;O62,$P$1,IF(N62=O62,1,0)))),IF(N62="","",IF(N62&gt;O$1,"NAPAKA",IF(N62&gt;O62,$P$1,0))))</f>
      </c>
      <c r="R62" s="26"/>
      <c r="S62" s="26">
        <f>IF(O$2=1,IF(N62&gt;O$1,"NAPAKA",IF(N62="","",IF(N62&lt;O62,$P$1,IF(N62=O62,1,0)))),IF(N62="","",IF(N62&gt;O$1,"NAPAKA",IF(N62&lt;O62,$P$1,0))))</f>
      </c>
      <c r="T62" s="16"/>
      <c r="U62" s="16"/>
    </row>
    <row r="63" spans="1:21" s="18" customFormat="1" ht="18" customHeight="1">
      <c r="A63" s="59"/>
      <c r="B63" s="20" t="str">
        <f>IF(B10="","",B10)</f>
        <v>BESENGHI ISOLA</v>
      </c>
      <c r="C63" s="20" t="s">
        <v>13</v>
      </c>
      <c r="D63" s="64" t="str">
        <f>IF(B8="","",B8)</f>
        <v>TK HRVATINI</v>
      </c>
      <c r="E63" s="64"/>
      <c r="F63" s="64"/>
      <c r="G63" s="64"/>
      <c r="H63" s="64"/>
      <c r="I63" s="64"/>
      <c r="J63" s="64"/>
      <c r="K63" s="64"/>
      <c r="L63" s="56" t="s">
        <v>44</v>
      </c>
      <c r="M63" s="57"/>
      <c r="N63" s="28"/>
      <c r="O63" s="29">
        <f>IF(N63&gt;6,"NAPAKA",IF(N63="","",$O$1-N63))</f>
      </c>
      <c r="P63" s="72"/>
      <c r="Q63" s="26">
        <f>IF(O$2=1,IF(N63&gt;O$1,"NAPAKA",IF(N63="","",IF(N63&gt;O63,$P$1,IF(N63=O63,1,0)))),IF(N63="","",IF(N63&gt;O$1,"NAPAKA",IF(N63&gt;O63,$P$1,0))))</f>
      </c>
      <c r="R63" s="26"/>
      <c r="S63" s="26">
        <f>IF(O$2=1,IF(N63&gt;O$1,"NAPAKA",IF(N63="","",IF(N63&lt;O63,$P$1,IF(N63=O63,1,0)))),IF(N63="","",IF(N63&gt;O$1,"NAPAKA",IF(N63&lt;O63,$P$1,0))))</f>
      </c>
      <c r="T63" s="16"/>
      <c r="U63" s="16"/>
    </row>
    <row r="64" spans="1:21" s="18" customFormat="1" ht="18" customHeight="1">
      <c r="A64" s="59"/>
      <c r="B64" s="20" t="str">
        <f>IF(B11="","",B11)</f>
        <v>ARHIVA TEAM</v>
      </c>
      <c r="C64" s="20" t="s">
        <v>13</v>
      </c>
      <c r="D64" s="64" t="str">
        <f>IF(B7="","",B7)</f>
        <v>GRINTOZI KOPER</v>
      </c>
      <c r="E64" s="64"/>
      <c r="F64" s="64"/>
      <c r="G64" s="64"/>
      <c r="H64" s="64"/>
      <c r="I64" s="64"/>
      <c r="J64" s="64"/>
      <c r="K64" s="64"/>
      <c r="L64" s="56" t="s">
        <v>16</v>
      </c>
      <c r="M64" s="56"/>
      <c r="N64" s="28"/>
      <c r="O64" s="29">
        <f>IF(N64&gt;6,"NAPAKA",IF(N64="","",$O$1-N64))</f>
      </c>
      <c r="P64" s="72"/>
      <c r="Q64" s="26">
        <f>IF(O$2=1,IF(N64&gt;O$1,"NAPAKA",IF(N64="","",IF(N64&gt;O64,$P$1,IF(N64=O64,1,0)))),IF(N64="","",IF(N64&gt;O$1,"NAPAKA",IF(N64&gt;O64,$P$1,0))))</f>
      </c>
      <c r="R64" s="26"/>
      <c r="S64" s="26">
        <f>IF(O$2=1,IF(N64&gt;O$1,"NAPAKA",IF(N64="","",IF(N64&lt;O64,$P$1,IF(N64=O64,1,0)))),IF(N64="","",IF(N64&gt;O$1,"NAPAKA",IF(N64&lt;O64,$P$1,0))))</f>
      </c>
      <c r="T64" s="16"/>
      <c r="U64" s="16"/>
    </row>
    <row r="65" spans="1:21" s="18" customFormat="1" ht="18" customHeight="1">
      <c r="A65" s="59"/>
      <c r="B65" s="20" t="str">
        <f>IF(B12="","",B12)</f>
        <v>BILIVING ANKARAN</v>
      </c>
      <c r="C65" s="20" t="s">
        <v>13</v>
      </c>
      <c r="D65" s="64" t="str">
        <f>IF(B6="","",B6)</f>
        <v>VANGANEL</v>
      </c>
      <c r="E65" s="64"/>
      <c r="F65" s="64"/>
      <c r="G65" s="64"/>
      <c r="H65" s="64"/>
      <c r="I65" s="64"/>
      <c r="J65" s="64"/>
      <c r="K65" s="64"/>
      <c r="L65" s="56" t="s">
        <v>43</v>
      </c>
      <c r="M65" s="57"/>
      <c r="N65" s="28"/>
      <c r="O65" s="29">
        <f>IF(N65&gt;6,"NAPAKA",IF(N65="","",$O$1-N65))</f>
      </c>
      <c r="P65" s="72"/>
      <c r="Q65" s="26">
        <f>IF(O$2=1,IF(N65&gt;O$1,"NAPAKA",IF(N65="","",IF(N65&gt;O65,$P$1,IF(N65=O65,1,0)))),IF(N65="","",IF(N65&gt;O$1,"NAPAKA",IF(N65&gt;O65,$P$1,0))))</f>
      </c>
      <c r="R65" s="26"/>
      <c r="S65" s="26">
        <f>IF(O$2=1,IF(N65&gt;O$1,"NAPAKA",IF(N65="","",IF(N65&lt;O65,$P$1,IF(N65=O65,1,0)))),IF(N65="","",IF(N65&gt;O$1,"NAPAKA",IF(N65&lt;O65,$P$1,0))))</f>
      </c>
      <c r="T65" s="16"/>
      <c r="U65" s="16"/>
    </row>
    <row r="66" spans="1:21" s="18" customFormat="1" ht="18" customHeight="1">
      <c r="A66" s="59"/>
      <c r="B66" s="20" t="str">
        <f>IF(B13="","",B13)</f>
        <v>TK ILIRSKA BISTRICA</v>
      </c>
      <c r="C66" s="21" t="s">
        <v>13</v>
      </c>
      <c r="D66" s="64" t="str">
        <f>IF(B14="","",B14)</f>
        <v>MEKSIKO TEAM PORTOROŽ</v>
      </c>
      <c r="E66" s="64"/>
      <c r="F66" s="64"/>
      <c r="G66" s="64"/>
      <c r="H66" s="64"/>
      <c r="I66" s="64"/>
      <c r="J66" s="64"/>
      <c r="K66" s="64"/>
      <c r="L66" s="56" t="s">
        <v>40</v>
      </c>
      <c r="M66" s="57"/>
      <c r="N66" s="28"/>
      <c r="O66" s="29">
        <f>IF(N66&gt;6,"NAPAKA",IF(N66="","",$O$1-N66))</f>
      </c>
      <c r="P66" s="72"/>
      <c r="Q66" s="26">
        <f>IF(O$2=1,IF(N66&gt;O$1,"NAPAKA",IF(N66="","",IF(N66&gt;O66,$P$1,IF(N66=O66,1,0)))),IF(N66="","",IF(N66&gt;O$1,"NAPAKA",IF(N66&gt;O66,$P$1,0))))</f>
      </c>
      <c r="R66" s="26"/>
      <c r="S66" s="26">
        <f>IF(O$2=1,IF(N66&gt;O$1,"NAPAKA",IF(N66="","",IF(N66&lt;O66,$P$1,IF(N66=O66,1,0)))),IF(N66="","",IF(N66&gt;O$1,"NAPAKA",IF(N66&lt;O66,$P$1,0))))</f>
      </c>
      <c r="T66" s="16"/>
      <c r="U66" s="16"/>
    </row>
    <row r="67" spans="1:21" s="18" customFormat="1" ht="1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71"/>
      <c r="M67" s="71"/>
      <c r="N67" s="60"/>
      <c r="O67" s="60"/>
      <c r="P67" s="72"/>
      <c r="Q67" s="26">
        <f>IF(O$2=1,IF(N67&gt;O$1,"NAPAKA",IF(N67="","",IF(N67&gt;#REF!,$P$1,IF(N67=#REF!,1,0)))),IF(N67="","",IF(N67&gt;O$1,"NAPAKA",IF(N67&gt;#REF!,$P$1,0))))</f>
      </c>
      <c r="R67" s="26"/>
      <c r="S67" s="26">
        <f>IF(O$2=1,IF(N67&gt;O$1,"NAPAKA",IF(N67="","",IF(N67&lt;#REF!,$P$1,IF(N67=#REF!,1,0)))),IF(N67="","",IF(N67&gt;O$1,"NAPAKA",IF(N67&lt;#REF!,$P$1,0))))</f>
      </c>
      <c r="T67" s="16"/>
      <c r="U67" s="16"/>
    </row>
    <row r="68" spans="1:21" s="18" customFormat="1" ht="18" customHeight="1">
      <c r="A68" s="59"/>
      <c r="B68" s="68" t="s">
        <v>29</v>
      </c>
      <c r="C68" s="69"/>
      <c r="D68" s="70"/>
      <c r="E68" s="65" t="s">
        <v>1</v>
      </c>
      <c r="F68" s="61"/>
      <c r="G68" s="61"/>
      <c r="H68" s="61"/>
      <c r="I68" s="61"/>
      <c r="J68" s="61"/>
      <c r="K68" s="61"/>
      <c r="L68" s="71"/>
      <c r="M68" s="71"/>
      <c r="N68" s="59"/>
      <c r="O68" s="61"/>
      <c r="P68" s="72"/>
      <c r="Q68" s="26">
        <f>IF(O$2=1,IF(N68&gt;O$1,"NAPAKA",IF(N68="","",IF(N68&gt;#REF!,$P$1,IF(N68=#REF!,1,0)))),IF(N68="","",IF(N68&gt;O$1,"NAPAKA",IF(N68&gt;#REF!,$P$1,0))))</f>
      </c>
      <c r="R68" s="26"/>
      <c r="S68" s="26">
        <f>IF(O$2=1,IF(N68&gt;O$1,"NAPAKA",IF(N68="","",IF(N68&lt;#REF!,$P$1,IF(N68=#REF!,1,0)))),IF(N68="","",IF(N68&gt;O$1,"NAPAKA",IF(N68&lt;#REF!,$P$1,0))))</f>
      </c>
      <c r="T68" s="16"/>
      <c r="U68" s="16"/>
    </row>
    <row r="69" spans="1:21" s="18" customFormat="1" ht="18" customHeight="1">
      <c r="A69" s="59"/>
      <c r="B69" s="30" t="str">
        <f>IF(B15="","",B15)</f>
        <v>TK SEŽANA</v>
      </c>
      <c r="C69" s="30" t="s">
        <v>13</v>
      </c>
      <c r="D69" s="64" t="str">
        <f>IF(B14="","",B14)</f>
        <v>MEKSIKO TEAM PORTOROŽ</v>
      </c>
      <c r="E69" s="64"/>
      <c r="F69" s="64"/>
      <c r="G69" s="64"/>
      <c r="H69" s="64"/>
      <c r="I69" s="64"/>
      <c r="J69" s="64"/>
      <c r="K69" s="64"/>
      <c r="L69" s="56" t="s">
        <v>42</v>
      </c>
      <c r="M69" s="57"/>
      <c r="N69" s="24"/>
      <c r="O69" s="25">
        <f>IF(N69&gt;6,"NAPAKA",IF(N69="","",$O$1-N69))</f>
      </c>
      <c r="P69" s="72"/>
      <c r="Q69" s="26">
        <f>IF(O$2=1,IF(N69&gt;O$1,"NAPAKA",IF(N69="","",IF(N69&gt;O69,$P$1,IF(N69=O69,1,0)))),IF(N69="","",IF(N69&gt;O$1,"NAPAKA",IF(N69&gt;O69,$P$1,0))))</f>
      </c>
      <c r="R69" s="26"/>
      <c r="S69" s="26">
        <f>IF(O$2=1,IF(N69&gt;O$1,"NAPAKA",IF(N69="","",IF(N69&lt;O69,$P$1,IF(N69=O69,1,0)))),IF(N69="","",IF(N69&gt;O$1,"NAPAKA",IF(N69&lt;O69,$P$1,0))))</f>
      </c>
      <c r="T69" s="16"/>
      <c r="U69" s="16"/>
    </row>
    <row r="70" spans="1:21" s="18" customFormat="1" ht="18" customHeight="1">
      <c r="A70" s="59"/>
      <c r="B70" s="20" t="str">
        <f>IF(B6="","",B6)</f>
        <v>VANGANEL</v>
      </c>
      <c r="C70" s="20" t="s">
        <v>13</v>
      </c>
      <c r="D70" s="64" t="str">
        <f>IF(B13="","",B13)</f>
        <v>TK ILIRSKA BISTRICA</v>
      </c>
      <c r="E70" s="64"/>
      <c r="F70" s="64"/>
      <c r="G70" s="64"/>
      <c r="H70" s="64"/>
      <c r="I70" s="64"/>
      <c r="J70" s="64"/>
      <c r="K70" s="64"/>
      <c r="L70" s="56" t="s">
        <v>16</v>
      </c>
      <c r="M70" s="56"/>
      <c r="N70" s="28"/>
      <c r="O70" s="29">
        <f>IF(N70&gt;6,"NAPAKA",IF(N70="","",$O$1-N70))</f>
      </c>
      <c r="P70" s="72"/>
      <c r="Q70" s="26">
        <f>IF(O$2=1,IF(N70&gt;O$1,"NAPAKA",IF(N70="","",IF(N70&gt;O70,$P$1,IF(N70=O70,1,0)))),IF(N70="","",IF(N70&gt;O$1,"NAPAKA",IF(N70&gt;O70,$P$1,0))))</f>
      </c>
      <c r="R70" s="26"/>
      <c r="S70" s="26">
        <f>IF(O$2=1,IF(N70&gt;O$1,"NAPAKA",IF(N70="","",IF(N70&lt;O70,$P$1,IF(N70=O70,1,0)))),IF(N70="","",IF(N70&gt;O$1,"NAPAKA",IF(N70&lt;O70,$P$1,0))))</f>
      </c>
      <c r="T70" s="16"/>
      <c r="U70" s="16"/>
    </row>
    <row r="71" spans="1:21" s="18" customFormat="1" ht="18" customHeight="1">
      <c r="A71" s="59"/>
      <c r="B71" s="20" t="str">
        <f>IF(B7="","",B7)</f>
        <v>GRINTOZI KOPER</v>
      </c>
      <c r="C71" s="20" t="s">
        <v>13</v>
      </c>
      <c r="D71" s="64" t="str">
        <f>IF(B12="","",B12)</f>
        <v>BILIVING ANKARAN</v>
      </c>
      <c r="E71" s="64"/>
      <c r="F71" s="64"/>
      <c r="G71" s="64"/>
      <c r="H71" s="64"/>
      <c r="I71" s="64"/>
      <c r="J71" s="64"/>
      <c r="K71" s="64"/>
      <c r="L71" s="56" t="s">
        <v>43</v>
      </c>
      <c r="M71" s="57"/>
      <c r="N71" s="28"/>
      <c r="O71" s="29">
        <f>IF(N71&gt;6,"NAPAKA",IF(N71="","",$O$1-N71))</f>
      </c>
      <c r="P71" s="72"/>
      <c r="Q71" s="26">
        <f>IF(O$2=1,IF(N71&gt;O$1,"NAPAKA",IF(N71="","",IF(N71&gt;O71,$P$1,IF(N71=O71,1,0)))),IF(N71="","",IF(N71&gt;O$1,"NAPAKA",IF(N71&gt;O71,$P$1,0))))</f>
      </c>
      <c r="R71" s="26"/>
      <c r="S71" s="26">
        <f>IF(O$2=1,IF(N71&gt;O$1,"NAPAKA",IF(N71="","",IF(N71&lt;O71,$P$1,IF(N71=O71,1,0)))),IF(N71="","",IF(N71&gt;O$1,"NAPAKA",IF(N71&lt;O71,$P$1,0))))</f>
      </c>
      <c r="T71" s="16"/>
      <c r="U71" s="16"/>
    </row>
    <row r="72" spans="1:21" s="18" customFormat="1" ht="18" customHeight="1">
      <c r="A72" s="59"/>
      <c r="B72" s="20" t="str">
        <f>IF(B8="","",B8)</f>
        <v>TK HRVATINI</v>
      </c>
      <c r="C72" s="20" t="s">
        <v>13</v>
      </c>
      <c r="D72" s="64" t="str">
        <f>IF(B11="","",B11)</f>
        <v>ARHIVA TEAM</v>
      </c>
      <c r="E72" s="64"/>
      <c r="F72" s="64"/>
      <c r="G72" s="64"/>
      <c r="H72" s="64"/>
      <c r="I72" s="64"/>
      <c r="J72" s="64"/>
      <c r="K72" s="64"/>
      <c r="L72" s="56" t="s">
        <v>17</v>
      </c>
      <c r="M72" s="57"/>
      <c r="N72" s="28"/>
      <c r="O72" s="29">
        <f>IF(N72&gt;6,"NAPAKA",IF(N72="","",$O$1-N72))</f>
      </c>
      <c r="P72" s="72"/>
      <c r="Q72" s="26">
        <f>IF(O$2=1,IF(N72&gt;O$1,"NAPAKA",IF(N72="","",IF(N72&gt;O72,$P$1,IF(N72=O72,1,0)))),IF(N72="","",IF(N72&gt;O$1,"NAPAKA",IF(N72&gt;O72,$P$1,0))))</f>
      </c>
      <c r="R72" s="26"/>
      <c r="S72" s="26">
        <f>IF(O$2=1,IF(N72&gt;O$1,"NAPAKA",IF(N72="","",IF(N72&lt;O72,$P$1,IF(N72=O72,1,0)))),IF(N72="","",IF(N72&gt;O$1,"NAPAKA",IF(N72&lt;O72,$P$1,0))))</f>
      </c>
      <c r="T72" s="16"/>
      <c r="U72" s="16"/>
    </row>
    <row r="73" spans="1:21" s="18" customFormat="1" ht="18" customHeight="1">
      <c r="A73" s="59"/>
      <c r="B73" s="20" t="str">
        <f>IF(B9="","",B9)</f>
        <v>VETERANI KOPRA</v>
      </c>
      <c r="C73" s="21" t="s">
        <v>13</v>
      </c>
      <c r="D73" s="64" t="str">
        <f>IF(B10="","",B10)</f>
        <v>BESENGHI ISOLA</v>
      </c>
      <c r="E73" s="64"/>
      <c r="F73" s="64"/>
      <c r="G73" s="64"/>
      <c r="H73" s="64"/>
      <c r="I73" s="64"/>
      <c r="J73" s="64"/>
      <c r="K73" s="64"/>
      <c r="L73" s="56" t="s">
        <v>41</v>
      </c>
      <c r="M73" s="57"/>
      <c r="N73" s="28"/>
      <c r="O73" s="29">
        <f>IF(N73&gt;6,"NAPAKA",IF(N73="","",$O$1-N73))</f>
      </c>
      <c r="P73" s="72"/>
      <c r="Q73" s="26">
        <f>IF(O$2=1,IF(N73&gt;O$1,"NAPAKA",IF(N73="","",IF(N73&gt;O73,$P$1,IF(N73=O73,1,0)))),IF(N73="","",IF(N73&gt;O$1,"NAPAKA",IF(N73&gt;O73,$P$1,0))))</f>
      </c>
      <c r="R73" s="26"/>
      <c r="S73" s="26">
        <f>IF(O$2=1,IF(N73&gt;O$1,"NAPAKA",IF(N73="","",IF(N73&lt;O73,$P$1,IF(N73=O73,1,0)))),IF(N73="","",IF(N73&gt;O$1,"NAPAKA",IF(N73&lt;O73,$P$1,0))))</f>
      </c>
      <c r="T73" s="16"/>
      <c r="U73" s="16"/>
    </row>
    <row r="74" spans="1:21" s="18" customFormat="1" ht="18" customHeight="1">
      <c r="A74" s="59"/>
      <c r="B74" s="66" t="s">
        <v>1</v>
      </c>
      <c r="C74" s="61"/>
      <c r="D74" s="61"/>
      <c r="E74" s="61"/>
      <c r="F74" s="61"/>
      <c r="G74" s="61"/>
      <c r="H74" s="61"/>
      <c r="I74" s="61"/>
      <c r="J74" s="61"/>
      <c r="K74" s="61"/>
      <c r="L74" s="71"/>
      <c r="M74" s="71"/>
      <c r="N74" s="60"/>
      <c r="O74" s="60"/>
      <c r="P74" s="72"/>
      <c r="Q74" s="26">
        <f>IF(O$2=1,IF(N74&gt;O$1,"NAPAKA",IF(N74="","",IF(N74&gt;#REF!,$P$1,IF(N74=#REF!,1,0)))),IF(N74="","",IF(N74&gt;O$1,"NAPAKA",IF(N74&gt;#REF!,$P$1,0))))</f>
      </c>
      <c r="R74" s="26"/>
      <c r="S74" s="26">
        <f>IF(O$2=1,IF(N74&gt;O$1,"NAPAKA",IF(N74="","",IF(N74&lt;#REF!,$P$1,IF(N74=#REF!,1,0)))),IF(N74="","",IF(N74&gt;O$1,"NAPAKA",IF(N74&lt;#REF!,$P$1,0))))</f>
      </c>
      <c r="T74" s="16"/>
      <c r="U74" s="16"/>
    </row>
    <row r="75" spans="1:21" s="18" customFormat="1" ht="18" customHeight="1">
      <c r="A75" s="59"/>
      <c r="B75" s="68" t="s">
        <v>30</v>
      </c>
      <c r="C75" s="69"/>
      <c r="D75" s="70"/>
      <c r="E75" s="55"/>
      <c r="F75" s="61"/>
      <c r="G75" s="61"/>
      <c r="H75" s="61"/>
      <c r="I75" s="61"/>
      <c r="J75" s="61"/>
      <c r="K75" s="61"/>
      <c r="L75" s="71"/>
      <c r="M75" s="71"/>
      <c r="N75" s="59"/>
      <c r="O75" s="61"/>
      <c r="P75" s="72"/>
      <c r="Q75" s="26">
        <f>IF(O$2=1,IF(N75&gt;O$1,"NAPAKA",IF(N75="","",IF(N75&gt;#REF!,$P$1,IF(N75=#REF!,1,0)))),IF(N75="","",IF(N75&gt;O$1,"NAPAKA",IF(N75&gt;#REF!,$P$1,0))))</f>
      </c>
      <c r="R75" s="26"/>
      <c r="S75" s="26">
        <f>IF(O$2=1,IF(N75&gt;O$1,"NAPAKA",IF(N75="","",IF(N75&lt;#REF!,$P$1,IF(N75=#REF!,1,0)))),IF(N75="","",IF(N75&gt;O$1,"NAPAKA",IF(N75&lt;#REF!,$P$1,0))))</f>
      </c>
      <c r="T75" s="16"/>
      <c r="U75" s="16"/>
    </row>
    <row r="76" spans="1:21" s="18" customFormat="1" ht="18" customHeight="1">
      <c r="A76" s="59"/>
      <c r="B76" s="30" t="str">
        <f>IF(B10="","",B10)</f>
        <v>BESENGHI ISOLA</v>
      </c>
      <c r="C76" s="30" t="s">
        <v>13</v>
      </c>
      <c r="D76" s="64" t="str">
        <f>IF(B15="","",B15)</f>
        <v>TK SEŽANA</v>
      </c>
      <c r="E76" s="64"/>
      <c r="F76" s="64"/>
      <c r="G76" s="64"/>
      <c r="H76" s="64"/>
      <c r="I76" s="64"/>
      <c r="J76" s="64"/>
      <c r="K76" s="64"/>
      <c r="L76" s="56" t="s">
        <v>44</v>
      </c>
      <c r="M76" s="57"/>
      <c r="N76" s="24"/>
      <c r="O76" s="25">
        <f>IF(N76&gt;6,"NAPAKA",IF(N76="","",$O$1-N76))</f>
      </c>
      <c r="P76" s="72"/>
      <c r="Q76" s="26">
        <f>IF(O$2=1,IF(N76&gt;O$1,"NAPAKA",IF(N76="","",IF(N76&gt;O76,$P$1,IF(N76=O76,1,0)))),IF(N76="","",IF(N76&gt;O$1,"NAPAKA",IF(N76&gt;O76,$P$1,0))))</f>
      </c>
      <c r="R76" s="26"/>
      <c r="S76" s="26">
        <f>IF(O$2=1,IF(N76&gt;O$1,"NAPAKA",IF(N76="","",IF(N76&lt;O76,$P$1,IF(N76=O76,1,0)))),IF(N76="","",IF(N76&gt;O$1,"NAPAKA",IF(N76&lt;O76,$P$1,0))))</f>
      </c>
      <c r="T76" s="16"/>
      <c r="U76" s="16"/>
    </row>
    <row r="77" spans="1:21" s="18" customFormat="1" ht="18" customHeight="1">
      <c r="A77" s="59"/>
      <c r="B77" s="20" t="str">
        <f>IF(B11="","",B11)</f>
        <v>ARHIVA TEAM</v>
      </c>
      <c r="C77" s="20" t="s">
        <v>13</v>
      </c>
      <c r="D77" s="64" t="str">
        <f>IF(B9="","",B9)</f>
        <v>VETERANI KOPRA</v>
      </c>
      <c r="E77" s="64"/>
      <c r="F77" s="64"/>
      <c r="G77" s="64"/>
      <c r="H77" s="64"/>
      <c r="I77" s="64"/>
      <c r="J77" s="64"/>
      <c r="K77" s="64"/>
      <c r="L77" s="56" t="s">
        <v>16</v>
      </c>
      <c r="M77" s="56"/>
      <c r="N77" s="28"/>
      <c r="O77" s="29">
        <f>IF(N77&gt;6,"NAPAKA",IF(N77="","",$O$1-N77))</f>
      </c>
      <c r="P77" s="72"/>
      <c r="Q77" s="26">
        <f>IF(O$2=1,IF(N77&gt;O$1,"NAPAKA",IF(N77="","",IF(N77&gt;O77,$P$1,IF(N77=O77,1,0)))),IF(N77="","",IF(N77&gt;O$1,"NAPAKA",IF(N77&gt;O77,$P$1,0))))</f>
      </c>
      <c r="R77" s="26"/>
      <c r="S77" s="26">
        <f>IF(O$2=1,IF(N77&gt;O$1,"NAPAKA",IF(N77="","",IF(N77&lt;O77,$P$1,IF(N77=O77,1,0)))),IF(N77="","",IF(N77&gt;O$1,"NAPAKA",IF(N77&lt;O77,$P$1,0))))</f>
      </c>
      <c r="T77" s="16"/>
      <c r="U77" s="16"/>
    </row>
    <row r="78" spans="1:21" s="18" customFormat="1" ht="18" customHeight="1">
      <c r="A78" s="59"/>
      <c r="B78" s="20" t="str">
        <f>IF(B12="","",B12)</f>
        <v>BILIVING ANKARAN</v>
      </c>
      <c r="C78" s="20" t="s">
        <v>13</v>
      </c>
      <c r="D78" s="64" t="str">
        <f>IF(B8="","",B8)</f>
        <v>TK HRVATINI</v>
      </c>
      <c r="E78" s="64"/>
      <c r="F78" s="64"/>
      <c r="G78" s="64"/>
      <c r="H78" s="64"/>
      <c r="I78" s="64"/>
      <c r="J78" s="64"/>
      <c r="K78" s="64"/>
      <c r="L78" s="56" t="s">
        <v>43</v>
      </c>
      <c r="M78" s="57"/>
      <c r="N78" s="28"/>
      <c r="O78" s="29">
        <f>IF(N78&gt;6,"NAPAKA",IF(N78="","",$O$1-N78))</f>
      </c>
      <c r="P78" s="72"/>
      <c r="Q78" s="26">
        <f>IF(O$2=1,IF(N78&gt;O$1,"NAPAKA",IF(N78="","",IF(N78&gt;O78,$P$1,IF(N78=O78,1,0)))),IF(N78="","",IF(N78&gt;O$1,"NAPAKA",IF(N78&gt;O78,$P$1,0))))</f>
      </c>
      <c r="R78" s="26"/>
      <c r="S78" s="26">
        <f>IF(O$2=1,IF(N78&gt;O$1,"NAPAKA",IF(N78="","",IF(N78&lt;O78,$P$1,IF(N78=O78,1,0)))),IF(N78="","",IF(N78&gt;O$1,"NAPAKA",IF(N78&lt;O78,$P$1,0))))</f>
      </c>
      <c r="T78" s="16"/>
      <c r="U78" s="16"/>
    </row>
    <row r="79" spans="1:21" s="18" customFormat="1" ht="18" customHeight="1">
      <c r="A79" s="59"/>
      <c r="B79" s="20" t="str">
        <f>IF(B13="","",B13)</f>
        <v>TK ILIRSKA BISTRICA</v>
      </c>
      <c r="C79" s="20" t="s">
        <v>13</v>
      </c>
      <c r="D79" s="64" t="str">
        <f>IF(B7="","",B7)</f>
        <v>GRINTOZI KOPER</v>
      </c>
      <c r="E79" s="64"/>
      <c r="F79" s="64"/>
      <c r="G79" s="64"/>
      <c r="H79" s="64"/>
      <c r="I79" s="64"/>
      <c r="J79" s="64"/>
      <c r="K79" s="64"/>
      <c r="L79" s="56" t="s">
        <v>40</v>
      </c>
      <c r="M79" s="57"/>
      <c r="N79" s="28"/>
      <c r="O79" s="29">
        <f>IF(N79&gt;6,"NAPAKA",IF(N79="","",$O$1-N79))</f>
      </c>
      <c r="P79" s="72"/>
      <c r="Q79" s="26">
        <f>IF(O$2=1,IF(N79&gt;O$1,"NAPAKA",IF(N79="","",IF(N79&gt;O79,$P$1,IF(N79=O79,1,0)))),IF(N79="","",IF(N79&gt;O$1,"NAPAKA",IF(N79&gt;O79,$P$1,0))))</f>
      </c>
      <c r="R79" s="26"/>
      <c r="S79" s="26">
        <f>IF(O$2=1,IF(N79&gt;O$1,"NAPAKA",IF(N79="","",IF(N79&lt;O79,$P$1,IF(N79=O79,1,0)))),IF(N79="","",IF(N79&gt;O$1,"NAPAKA",IF(N79&lt;O79,$P$1,0))))</f>
      </c>
      <c r="T79" s="16"/>
      <c r="U79" s="16"/>
    </row>
    <row r="80" spans="1:21" s="18" customFormat="1" ht="18" customHeight="1">
      <c r="A80" s="59"/>
      <c r="B80" s="20" t="str">
        <f>IF(B14="","",B14)</f>
        <v>MEKSIKO TEAM PORTOROŽ</v>
      </c>
      <c r="C80" s="21" t="s">
        <v>13</v>
      </c>
      <c r="D80" s="64" t="str">
        <f>IF(B6="","",B6)</f>
        <v>VANGANEL</v>
      </c>
      <c r="E80" s="64"/>
      <c r="F80" s="64"/>
      <c r="G80" s="64"/>
      <c r="H80" s="64"/>
      <c r="I80" s="64"/>
      <c r="J80" s="64"/>
      <c r="K80" s="64"/>
      <c r="L80" s="56" t="s">
        <v>15</v>
      </c>
      <c r="M80" s="57"/>
      <c r="N80" s="28"/>
      <c r="O80" s="29">
        <f>IF(N80&gt;6,"NAPAKA",IF(N80="","",$O$1-N80))</f>
      </c>
      <c r="P80" s="72"/>
      <c r="Q80" s="26">
        <f>IF(O$2=1,IF(N80&gt;O$1,"NAPAKA",IF(N80="","",IF(N80&gt;O80,$P$1,IF(N80=O80,1,0)))),IF(N80="","",IF(N80&gt;O$1,"NAPAKA",IF(N80&gt;O80,$P$1,0))))</f>
      </c>
      <c r="R80" s="26"/>
      <c r="S80" s="26">
        <f>IF(O$2=1,IF(N80&gt;O$1,"NAPAKA",IF(N80="","",IF(N80&lt;O80,$P$1,IF(N80=O80,1,0)))),IF(N80="","",IF(N80&gt;O$1,"NAPAKA",IF(N80&lt;O80,$P$1,0))))</f>
      </c>
      <c r="T80" s="16"/>
      <c r="U80" s="16"/>
    </row>
    <row r="81" spans="10:21" s="18" customFormat="1" ht="15">
      <c r="J81" s="31"/>
      <c r="L81" s="31"/>
      <c r="N81" s="31"/>
      <c r="O81" s="31"/>
      <c r="P81" s="32"/>
      <c r="Q81" s="16"/>
      <c r="R81" s="16"/>
      <c r="S81" s="16"/>
      <c r="T81" s="16"/>
      <c r="U81" s="16"/>
    </row>
    <row r="82" spans="10:21" s="18" customFormat="1" ht="15">
      <c r="J82" s="31"/>
      <c r="L82" s="31"/>
      <c r="N82" s="31"/>
      <c r="O82" s="31"/>
      <c r="P82" s="32"/>
      <c r="Q82" s="16"/>
      <c r="R82" s="16"/>
      <c r="S82" s="16"/>
      <c r="T82" s="16"/>
      <c r="U82" s="16"/>
    </row>
    <row r="83" spans="10:21" s="18" customFormat="1" ht="15">
      <c r="J83" s="31"/>
      <c r="L83" s="31"/>
      <c r="N83" s="31"/>
      <c r="O83" s="31"/>
      <c r="P83" s="32"/>
      <c r="Q83" s="16"/>
      <c r="R83" s="16"/>
      <c r="S83" s="16"/>
      <c r="T83" s="16"/>
      <c r="U83" s="16"/>
    </row>
    <row r="84" spans="10:21" s="18" customFormat="1" ht="15">
      <c r="J84" s="31"/>
      <c r="L84" s="31"/>
      <c r="N84" s="31"/>
      <c r="O84" s="31"/>
      <c r="P84" s="32"/>
      <c r="Q84" s="16"/>
      <c r="R84" s="16"/>
      <c r="S84" s="16"/>
      <c r="T84" s="16"/>
      <c r="U84" s="16"/>
    </row>
    <row r="85" spans="10:21" s="18" customFormat="1" ht="15">
      <c r="J85" s="31"/>
      <c r="L85" s="31"/>
      <c r="N85" s="31"/>
      <c r="O85" s="31"/>
      <c r="P85" s="32"/>
      <c r="Q85" s="16"/>
      <c r="R85" s="16"/>
      <c r="S85" s="16"/>
      <c r="T85" s="16"/>
      <c r="U85" s="16"/>
    </row>
    <row r="86" spans="10:21" s="18" customFormat="1" ht="15">
      <c r="J86" s="31"/>
      <c r="L86" s="31"/>
      <c r="N86" s="31"/>
      <c r="O86" s="31"/>
      <c r="P86" s="32"/>
      <c r="Q86" s="16"/>
      <c r="R86" s="16"/>
      <c r="S86" s="16"/>
      <c r="T86" s="16"/>
      <c r="U86" s="16"/>
    </row>
    <row r="87" spans="10:21" s="18" customFormat="1" ht="15">
      <c r="J87" s="31"/>
      <c r="L87" s="31"/>
      <c r="N87" s="31"/>
      <c r="O87" s="31"/>
      <c r="P87" s="32"/>
      <c r="Q87" s="16"/>
      <c r="R87" s="16"/>
      <c r="S87" s="16"/>
      <c r="T87" s="16"/>
      <c r="U87" s="16"/>
    </row>
    <row r="88" spans="10:21" s="18" customFormat="1" ht="15">
      <c r="J88" s="31"/>
      <c r="L88" s="31"/>
      <c r="N88" s="31"/>
      <c r="O88" s="31"/>
      <c r="P88" s="32"/>
      <c r="Q88" s="16"/>
      <c r="R88" s="16"/>
      <c r="S88" s="16"/>
      <c r="T88" s="16"/>
      <c r="U88" s="16"/>
    </row>
    <row r="89" spans="10:21" s="18" customFormat="1" ht="15">
      <c r="J89" s="31"/>
      <c r="L89" s="31"/>
      <c r="N89" s="31"/>
      <c r="O89" s="31"/>
      <c r="P89" s="32"/>
      <c r="Q89" s="16"/>
      <c r="R89" s="16"/>
      <c r="S89" s="16"/>
      <c r="T89" s="16"/>
      <c r="U89" s="16"/>
    </row>
    <row r="90" spans="10:21" s="18" customFormat="1" ht="15">
      <c r="J90" s="31"/>
      <c r="L90" s="31"/>
      <c r="N90" s="31"/>
      <c r="O90" s="31"/>
      <c r="P90" s="32"/>
      <c r="Q90" s="16"/>
      <c r="R90" s="16"/>
      <c r="S90" s="16"/>
      <c r="T90" s="16"/>
      <c r="U90" s="16"/>
    </row>
    <row r="91" spans="10:21" s="18" customFormat="1" ht="15">
      <c r="J91" s="31"/>
      <c r="L91" s="31"/>
      <c r="N91" s="31"/>
      <c r="O91" s="31"/>
      <c r="P91" s="32"/>
      <c r="Q91" s="16"/>
      <c r="R91" s="16"/>
      <c r="S91" s="16"/>
      <c r="T91" s="16"/>
      <c r="U91" s="16"/>
    </row>
    <row r="92" spans="10:21" s="18" customFormat="1" ht="15">
      <c r="J92" s="31"/>
      <c r="L92" s="31"/>
      <c r="N92" s="31"/>
      <c r="O92" s="31"/>
      <c r="P92" s="32"/>
      <c r="Q92" s="16"/>
      <c r="R92" s="16"/>
      <c r="S92" s="16"/>
      <c r="T92" s="16"/>
      <c r="U92" s="16"/>
    </row>
    <row r="93" spans="10:21" s="18" customFormat="1" ht="15">
      <c r="J93" s="31"/>
      <c r="L93" s="31"/>
      <c r="N93" s="31"/>
      <c r="O93" s="31"/>
      <c r="P93" s="32"/>
      <c r="Q93" s="16"/>
      <c r="R93" s="16"/>
      <c r="S93" s="16"/>
      <c r="T93" s="16"/>
      <c r="U93" s="16"/>
    </row>
    <row r="94" spans="10:21" s="18" customFormat="1" ht="15">
      <c r="J94" s="31"/>
      <c r="L94" s="31"/>
      <c r="N94" s="31"/>
      <c r="O94" s="31"/>
      <c r="P94" s="32"/>
      <c r="Q94" s="16"/>
      <c r="R94" s="16"/>
      <c r="S94" s="16"/>
      <c r="T94" s="16"/>
      <c r="U94" s="16"/>
    </row>
    <row r="95" spans="10:21" s="18" customFormat="1" ht="15">
      <c r="J95" s="31"/>
      <c r="L95" s="31"/>
      <c r="N95" s="31"/>
      <c r="O95" s="31"/>
      <c r="P95" s="32"/>
      <c r="Q95" s="16"/>
      <c r="R95" s="16"/>
      <c r="S95" s="16"/>
      <c r="T95" s="16"/>
      <c r="U95" s="16"/>
    </row>
    <row r="96" spans="10:21" s="18" customFormat="1" ht="15">
      <c r="J96" s="31"/>
      <c r="L96" s="31"/>
      <c r="N96" s="31"/>
      <c r="O96" s="31"/>
      <c r="P96" s="32"/>
      <c r="Q96" s="16"/>
      <c r="R96" s="16"/>
      <c r="S96" s="16"/>
      <c r="T96" s="16"/>
      <c r="U96" s="16"/>
    </row>
    <row r="97" spans="10:21" s="18" customFormat="1" ht="15">
      <c r="J97" s="31"/>
      <c r="L97" s="31"/>
      <c r="N97" s="31"/>
      <c r="O97" s="31"/>
      <c r="P97" s="32"/>
      <c r="Q97" s="16"/>
      <c r="R97" s="16"/>
      <c r="S97" s="16"/>
      <c r="T97" s="16"/>
      <c r="U97" s="16"/>
    </row>
    <row r="98" spans="10:21" s="18" customFormat="1" ht="15">
      <c r="J98" s="31"/>
      <c r="L98" s="31"/>
      <c r="N98" s="31"/>
      <c r="O98" s="31"/>
      <c r="P98" s="32"/>
      <c r="Q98" s="16"/>
      <c r="R98" s="16"/>
      <c r="S98" s="16"/>
      <c r="T98" s="16"/>
      <c r="U98" s="16"/>
    </row>
    <row r="99" spans="10:21" s="18" customFormat="1" ht="15">
      <c r="J99" s="31"/>
      <c r="L99" s="31"/>
      <c r="N99" s="31"/>
      <c r="O99" s="31"/>
      <c r="P99" s="32"/>
      <c r="Q99" s="16"/>
      <c r="R99" s="16"/>
      <c r="S99" s="16"/>
      <c r="T99" s="16"/>
      <c r="U99" s="16"/>
    </row>
    <row r="100" spans="10:17" s="18" customFormat="1" ht="15">
      <c r="J100" s="31"/>
      <c r="L100" s="31"/>
      <c r="N100" s="31"/>
      <c r="O100" s="31"/>
      <c r="P100" s="32"/>
      <c r="Q100" s="16"/>
    </row>
    <row r="101" spans="10:17" s="18" customFormat="1" ht="15">
      <c r="J101" s="31"/>
      <c r="L101" s="31"/>
      <c r="N101" s="31"/>
      <c r="O101" s="31"/>
      <c r="P101" s="32"/>
      <c r="Q101" s="16"/>
    </row>
    <row r="102" spans="10:17" s="18" customFormat="1" ht="15">
      <c r="J102" s="31"/>
      <c r="L102" s="31"/>
      <c r="N102" s="31"/>
      <c r="O102" s="31"/>
      <c r="P102" s="32"/>
      <c r="Q102" s="16"/>
    </row>
    <row r="103" spans="10:17" s="18" customFormat="1" ht="15">
      <c r="J103" s="31"/>
      <c r="L103" s="31"/>
      <c r="N103" s="31"/>
      <c r="O103" s="31"/>
      <c r="P103" s="32"/>
      <c r="Q103" s="16"/>
    </row>
    <row r="104" spans="10:17" s="18" customFormat="1" ht="15">
      <c r="J104" s="31"/>
      <c r="L104" s="31"/>
      <c r="N104" s="31"/>
      <c r="O104" s="31"/>
      <c r="P104" s="32"/>
      <c r="Q104" s="16"/>
    </row>
    <row r="105" spans="10:17" s="18" customFormat="1" ht="15">
      <c r="J105" s="31"/>
      <c r="L105" s="31"/>
      <c r="N105" s="31"/>
      <c r="O105" s="31"/>
      <c r="P105" s="32"/>
      <c r="Q105" s="16"/>
    </row>
    <row r="106" spans="10:17" s="18" customFormat="1" ht="15">
      <c r="J106" s="31"/>
      <c r="L106" s="31"/>
      <c r="N106" s="31"/>
      <c r="O106" s="31"/>
      <c r="P106" s="32"/>
      <c r="Q106" s="16"/>
    </row>
    <row r="107" spans="10:17" s="18" customFormat="1" ht="15">
      <c r="J107" s="31"/>
      <c r="L107" s="31"/>
      <c r="N107" s="31"/>
      <c r="O107" s="31"/>
      <c r="P107" s="32"/>
      <c r="Q107" s="16"/>
    </row>
    <row r="108" spans="10:17" s="18" customFormat="1" ht="15">
      <c r="J108" s="31"/>
      <c r="L108" s="31"/>
      <c r="N108" s="31"/>
      <c r="O108" s="31"/>
      <c r="P108" s="32"/>
      <c r="Q108" s="16"/>
    </row>
    <row r="109" spans="10:17" s="18" customFormat="1" ht="15">
      <c r="J109" s="31"/>
      <c r="L109" s="31"/>
      <c r="N109" s="31"/>
      <c r="O109" s="31"/>
      <c r="P109" s="32"/>
      <c r="Q109" s="16"/>
    </row>
    <row r="110" spans="10:17" s="18" customFormat="1" ht="15">
      <c r="J110" s="31"/>
      <c r="L110" s="31"/>
      <c r="N110" s="31"/>
      <c r="O110" s="31"/>
      <c r="P110" s="32"/>
      <c r="Q110" s="16"/>
    </row>
    <row r="111" spans="10:17" s="18" customFormat="1" ht="15">
      <c r="J111" s="31"/>
      <c r="L111" s="31"/>
      <c r="N111" s="31"/>
      <c r="O111" s="31"/>
      <c r="P111" s="32"/>
      <c r="Q111" s="16"/>
    </row>
    <row r="112" spans="10:17" s="18" customFormat="1" ht="15">
      <c r="J112" s="31"/>
      <c r="L112" s="31"/>
      <c r="N112" s="31"/>
      <c r="O112" s="31"/>
      <c r="P112" s="32"/>
      <c r="Q112" s="16"/>
    </row>
    <row r="113" spans="10:17" s="18" customFormat="1" ht="15">
      <c r="J113" s="31"/>
      <c r="L113" s="31"/>
      <c r="N113" s="31"/>
      <c r="O113" s="31"/>
      <c r="P113" s="32"/>
      <c r="Q113" s="16"/>
    </row>
    <row r="114" spans="10:17" s="18" customFormat="1" ht="15">
      <c r="J114" s="31"/>
      <c r="L114" s="31"/>
      <c r="N114" s="31"/>
      <c r="O114" s="31"/>
      <c r="P114" s="32"/>
      <c r="Q114" s="16"/>
    </row>
    <row r="115" spans="10:17" s="18" customFormat="1" ht="15">
      <c r="J115" s="31"/>
      <c r="L115" s="31"/>
      <c r="N115" s="31"/>
      <c r="O115" s="31"/>
      <c r="P115" s="32"/>
      <c r="Q115" s="16"/>
    </row>
    <row r="116" spans="10:17" s="18" customFormat="1" ht="15">
      <c r="J116" s="31"/>
      <c r="L116" s="31"/>
      <c r="N116" s="31"/>
      <c r="O116" s="31"/>
      <c r="P116" s="32"/>
      <c r="Q116" s="16"/>
    </row>
    <row r="117" spans="10:17" s="18" customFormat="1" ht="15">
      <c r="J117" s="31"/>
      <c r="L117" s="31"/>
      <c r="N117" s="31"/>
      <c r="O117" s="31"/>
      <c r="P117" s="32"/>
      <c r="Q117" s="16"/>
    </row>
    <row r="118" spans="10:17" s="18" customFormat="1" ht="15">
      <c r="J118" s="31"/>
      <c r="L118" s="31"/>
      <c r="N118" s="31"/>
      <c r="O118" s="31"/>
      <c r="P118" s="32"/>
      <c r="Q118" s="16"/>
    </row>
    <row r="119" spans="10:17" s="18" customFormat="1" ht="15">
      <c r="J119" s="31"/>
      <c r="L119" s="31"/>
      <c r="N119" s="31"/>
      <c r="O119" s="31"/>
      <c r="P119" s="32"/>
      <c r="Q119" s="16"/>
    </row>
    <row r="120" spans="10:17" s="18" customFormat="1" ht="15">
      <c r="J120" s="31"/>
      <c r="L120" s="31"/>
      <c r="N120" s="31"/>
      <c r="O120" s="31"/>
      <c r="P120" s="32"/>
      <c r="Q120" s="16"/>
    </row>
    <row r="121" spans="10:17" s="18" customFormat="1" ht="15">
      <c r="J121" s="31"/>
      <c r="L121" s="31"/>
      <c r="N121" s="31"/>
      <c r="O121" s="31"/>
      <c r="P121" s="32"/>
      <c r="Q121" s="16"/>
    </row>
    <row r="122" spans="10:17" s="18" customFormat="1" ht="15">
      <c r="J122" s="31"/>
      <c r="L122" s="31"/>
      <c r="N122" s="31"/>
      <c r="O122" s="31"/>
      <c r="P122" s="32"/>
      <c r="Q122" s="16"/>
    </row>
    <row r="123" spans="10:17" s="18" customFormat="1" ht="15">
      <c r="J123" s="31"/>
      <c r="L123" s="31"/>
      <c r="N123" s="31"/>
      <c r="O123" s="31"/>
      <c r="P123" s="32"/>
      <c r="Q123" s="16"/>
    </row>
    <row r="124" spans="10:17" s="18" customFormat="1" ht="15">
      <c r="J124" s="31"/>
      <c r="L124" s="31"/>
      <c r="N124" s="31"/>
      <c r="O124" s="31"/>
      <c r="P124" s="32"/>
      <c r="Q124" s="16"/>
    </row>
    <row r="125" spans="10:17" s="18" customFormat="1" ht="15">
      <c r="J125" s="31"/>
      <c r="L125" s="31"/>
      <c r="N125" s="31"/>
      <c r="O125" s="31"/>
      <c r="P125" s="32"/>
      <c r="Q125" s="16"/>
    </row>
    <row r="126" spans="10:17" s="18" customFormat="1" ht="15">
      <c r="J126" s="31"/>
      <c r="L126" s="31"/>
      <c r="N126" s="31"/>
      <c r="O126" s="31"/>
      <c r="P126" s="32"/>
      <c r="Q126" s="16"/>
    </row>
    <row r="127" spans="10:17" s="18" customFormat="1" ht="15">
      <c r="J127" s="31"/>
      <c r="L127" s="31"/>
      <c r="N127" s="31"/>
      <c r="O127" s="31"/>
      <c r="P127" s="32"/>
      <c r="Q127" s="16"/>
    </row>
    <row r="128" spans="10:17" s="18" customFormat="1" ht="15">
      <c r="J128" s="31"/>
      <c r="L128" s="31"/>
      <c r="N128" s="31"/>
      <c r="O128" s="31"/>
      <c r="P128" s="32"/>
      <c r="Q128" s="16"/>
    </row>
    <row r="129" spans="10:17" s="18" customFormat="1" ht="15">
      <c r="J129" s="31"/>
      <c r="L129" s="31"/>
      <c r="N129" s="31"/>
      <c r="O129" s="31"/>
      <c r="P129" s="32"/>
      <c r="Q129" s="16"/>
    </row>
    <row r="130" spans="10:17" s="18" customFormat="1" ht="15">
      <c r="J130" s="31"/>
      <c r="L130" s="31"/>
      <c r="N130" s="31"/>
      <c r="O130" s="31"/>
      <c r="P130" s="32"/>
      <c r="Q130" s="16"/>
    </row>
    <row r="131" spans="10:17" s="18" customFormat="1" ht="15">
      <c r="J131" s="31"/>
      <c r="L131" s="31"/>
      <c r="N131" s="31"/>
      <c r="O131" s="31"/>
      <c r="P131" s="32"/>
      <c r="Q131" s="16"/>
    </row>
    <row r="132" spans="10:17" s="18" customFormat="1" ht="15">
      <c r="J132" s="31"/>
      <c r="L132" s="31"/>
      <c r="N132" s="31"/>
      <c r="O132" s="31"/>
      <c r="P132" s="32"/>
      <c r="Q132" s="16"/>
    </row>
    <row r="133" spans="10:17" s="18" customFormat="1" ht="15">
      <c r="J133" s="31"/>
      <c r="L133" s="31"/>
      <c r="N133" s="31"/>
      <c r="O133" s="31"/>
      <c r="P133" s="32"/>
      <c r="Q133" s="16"/>
    </row>
    <row r="134" spans="10:17" s="18" customFormat="1" ht="15">
      <c r="J134" s="31"/>
      <c r="L134" s="31"/>
      <c r="N134" s="31"/>
      <c r="O134" s="31"/>
      <c r="P134" s="32"/>
      <c r="Q134" s="16"/>
    </row>
    <row r="135" spans="10:17" s="18" customFormat="1" ht="15">
      <c r="J135" s="31"/>
      <c r="L135" s="31"/>
      <c r="N135" s="31"/>
      <c r="O135" s="31"/>
      <c r="P135" s="32"/>
      <c r="Q135" s="16"/>
    </row>
    <row r="136" spans="10:17" s="18" customFormat="1" ht="15">
      <c r="J136" s="31"/>
      <c r="L136" s="31"/>
      <c r="N136" s="31"/>
      <c r="O136" s="31"/>
      <c r="P136" s="32"/>
      <c r="Q136" s="16"/>
    </row>
    <row r="137" spans="10:17" s="18" customFormat="1" ht="15">
      <c r="J137" s="31"/>
      <c r="L137" s="31"/>
      <c r="N137" s="31"/>
      <c r="O137" s="31"/>
      <c r="P137" s="32"/>
      <c r="Q137" s="16"/>
    </row>
    <row r="138" spans="10:17" s="18" customFormat="1" ht="15">
      <c r="J138" s="31"/>
      <c r="L138" s="31"/>
      <c r="N138" s="31"/>
      <c r="O138" s="31"/>
      <c r="P138" s="32"/>
      <c r="Q138" s="16"/>
    </row>
    <row r="139" spans="10:17" s="18" customFormat="1" ht="15">
      <c r="J139" s="31"/>
      <c r="L139" s="31"/>
      <c r="N139" s="31"/>
      <c r="O139" s="31"/>
      <c r="P139" s="32"/>
      <c r="Q139" s="16"/>
    </row>
    <row r="140" spans="10:17" s="18" customFormat="1" ht="15">
      <c r="J140" s="31"/>
      <c r="L140" s="31"/>
      <c r="N140" s="31"/>
      <c r="O140" s="31"/>
      <c r="P140" s="32"/>
      <c r="Q140" s="16"/>
    </row>
    <row r="141" spans="10:17" s="18" customFormat="1" ht="15">
      <c r="J141" s="31"/>
      <c r="L141" s="31"/>
      <c r="N141" s="31"/>
      <c r="O141" s="31"/>
      <c r="P141" s="32"/>
      <c r="Q141" s="16"/>
    </row>
    <row r="142" spans="10:17" s="18" customFormat="1" ht="15">
      <c r="J142" s="31"/>
      <c r="L142" s="31"/>
      <c r="N142" s="31"/>
      <c r="O142" s="31"/>
      <c r="P142" s="32"/>
      <c r="Q142" s="16"/>
    </row>
    <row r="143" spans="10:17" s="18" customFormat="1" ht="15">
      <c r="J143" s="31"/>
      <c r="L143" s="31"/>
      <c r="N143" s="31"/>
      <c r="O143" s="31"/>
      <c r="P143" s="32"/>
      <c r="Q143" s="16"/>
    </row>
    <row r="144" spans="10:17" s="9" customFormat="1" ht="15">
      <c r="J144" s="33"/>
      <c r="L144" s="33"/>
      <c r="N144" s="33"/>
      <c r="O144" s="33"/>
      <c r="P144" s="34"/>
      <c r="Q144" s="35"/>
    </row>
    <row r="145" spans="10:17" s="9" customFormat="1" ht="15">
      <c r="J145" s="33"/>
      <c r="L145" s="33"/>
      <c r="N145" s="33"/>
      <c r="O145" s="33"/>
      <c r="P145" s="34"/>
      <c r="Q145" s="35"/>
    </row>
    <row r="146" spans="10:17" s="9" customFormat="1" ht="15">
      <c r="J146" s="33"/>
      <c r="L146" s="33"/>
      <c r="N146" s="33"/>
      <c r="O146" s="33"/>
      <c r="P146" s="34"/>
      <c r="Q146" s="35"/>
    </row>
    <row r="147" spans="10:17" s="9" customFormat="1" ht="15">
      <c r="J147" s="33"/>
      <c r="L147" s="33"/>
      <c r="N147" s="33"/>
      <c r="O147" s="33"/>
      <c r="P147" s="34"/>
      <c r="Q147" s="35"/>
    </row>
    <row r="148" spans="10:17" s="9" customFormat="1" ht="15">
      <c r="J148" s="33"/>
      <c r="L148" s="33"/>
      <c r="N148" s="33"/>
      <c r="O148" s="33"/>
      <c r="P148" s="34"/>
      <c r="Q148" s="35"/>
    </row>
    <row r="149" spans="10:17" s="9" customFormat="1" ht="15">
      <c r="J149" s="33"/>
      <c r="L149" s="33"/>
      <c r="N149" s="33"/>
      <c r="O149" s="33"/>
      <c r="P149" s="34"/>
      <c r="Q149" s="35"/>
    </row>
    <row r="150" spans="10:17" s="9" customFormat="1" ht="15">
      <c r="J150" s="33"/>
      <c r="L150" s="33"/>
      <c r="N150" s="33"/>
      <c r="O150" s="33"/>
      <c r="P150" s="34"/>
      <c r="Q150" s="35"/>
    </row>
    <row r="151" spans="10:17" s="9" customFormat="1" ht="15">
      <c r="J151" s="33"/>
      <c r="L151" s="33"/>
      <c r="N151" s="33"/>
      <c r="O151" s="33"/>
      <c r="P151" s="34"/>
      <c r="Q151" s="35"/>
    </row>
    <row r="152" spans="10:17" s="9" customFormat="1" ht="15">
      <c r="J152" s="33"/>
      <c r="L152" s="33"/>
      <c r="N152" s="33"/>
      <c r="O152" s="33"/>
      <c r="P152" s="34"/>
      <c r="Q152" s="35"/>
    </row>
    <row r="153" spans="10:17" s="9" customFormat="1" ht="15">
      <c r="J153" s="33"/>
      <c r="L153" s="33"/>
      <c r="N153" s="33"/>
      <c r="O153" s="33"/>
      <c r="P153" s="34"/>
      <c r="Q153" s="35"/>
    </row>
    <row r="154" spans="10:17" s="9" customFormat="1" ht="15">
      <c r="J154" s="33"/>
      <c r="L154" s="33"/>
      <c r="N154" s="33"/>
      <c r="O154" s="33"/>
      <c r="P154" s="34"/>
      <c r="Q154" s="35"/>
    </row>
    <row r="155" spans="10:17" s="9" customFormat="1" ht="15">
      <c r="J155" s="33"/>
      <c r="L155" s="33"/>
      <c r="N155" s="33"/>
      <c r="O155" s="33"/>
      <c r="P155" s="34"/>
      <c r="Q155" s="35"/>
    </row>
    <row r="156" spans="10:17" s="9" customFormat="1" ht="15">
      <c r="J156" s="33"/>
      <c r="L156" s="33"/>
      <c r="N156" s="33"/>
      <c r="O156" s="33"/>
      <c r="P156" s="34"/>
      <c r="Q156" s="35"/>
    </row>
    <row r="157" spans="10:17" s="9" customFormat="1" ht="15">
      <c r="J157" s="33"/>
      <c r="L157" s="33"/>
      <c r="N157" s="33"/>
      <c r="O157" s="33"/>
      <c r="P157" s="34"/>
      <c r="Q157" s="35"/>
    </row>
    <row r="158" spans="10:17" s="9" customFormat="1" ht="15">
      <c r="J158" s="33"/>
      <c r="L158" s="33"/>
      <c r="N158" s="33"/>
      <c r="O158" s="33"/>
      <c r="P158" s="34"/>
      <c r="Q158" s="35"/>
    </row>
    <row r="159" spans="10:17" s="9" customFormat="1" ht="15">
      <c r="J159" s="33"/>
      <c r="L159" s="33"/>
      <c r="N159" s="33"/>
      <c r="O159" s="33"/>
      <c r="P159" s="34"/>
      <c r="Q159" s="35"/>
    </row>
    <row r="160" spans="10:17" s="9" customFormat="1" ht="15">
      <c r="J160" s="33"/>
      <c r="L160" s="33"/>
      <c r="N160" s="33"/>
      <c r="O160" s="33"/>
      <c r="P160" s="34"/>
      <c r="Q160" s="35"/>
    </row>
    <row r="161" spans="10:17" s="9" customFormat="1" ht="15">
      <c r="J161" s="33"/>
      <c r="L161" s="33"/>
      <c r="N161" s="33"/>
      <c r="O161" s="33"/>
      <c r="P161" s="34"/>
      <c r="Q161" s="35"/>
    </row>
    <row r="162" spans="10:17" s="9" customFormat="1" ht="15">
      <c r="J162" s="33"/>
      <c r="L162" s="33"/>
      <c r="N162" s="33"/>
      <c r="O162" s="33"/>
      <c r="P162" s="34"/>
      <c r="Q162" s="35"/>
    </row>
    <row r="163" spans="10:17" s="9" customFormat="1" ht="15">
      <c r="J163" s="33"/>
      <c r="L163" s="33"/>
      <c r="N163" s="33"/>
      <c r="O163" s="33"/>
      <c r="P163" s="34"/>
      <c r="Q163" s="35"/>
    </row>
    <row r="164" spans="10:17" s="9" customFormat="1" ht="15">
      <c r="J164" s="33"/>
      <c r="L164" s="33"/>
      <c r="N164" s="33"/>
      <c r="O164" s="33"/>
      <c r="P164" s="34"/>
      <c r="Q164" s="35"/>
    </row>
    <row r="165" spans="10:17" s="9" customFormat="1" ht="15">
      <c r="J165" s="33"/>
      <c r="L165" s="33"/>
      <c r="N165" s="33"/>
      <c r="O165" s="33"/>
      <c r="P165" s="34"/>
      <c r="Q165" s="35"/>
    </row>
    <row r="166" spans="10:17" s="9" customFormat="1" ht="15">
      <c r="J166" s="33"/>
      <c r="L166" s="33"/>
      <c r="N166" s="33"/>
      <c r="O166" s="33"/>
      <c r="P166" s="34"/>
      <c r="Q166" s="35"/>
    </row>
    <row r="167" spans="10:17" s="9" customFormat="1" ht="15">
      <c r="J167" s="33"/>
      <c r="L167" s="33"/>
      <c r="N167" s="33"/>
      <c r="O167" s="33"/>
      <c r="P167" s="34"/>
      <c r="Q167" s="35"/>
    </row>
    <row r="168" spans="10:17" s="9" customFormat="1" ht="15">
      <c r="J168" s="33"/>
      <c r="L168" s="33"/>
      <c r="N168" s="33"/>
      <c r="O168" s="33"/>
      <c r="P168" s="34"/>
      <c r="Q168" s="35"/>
    </row>
    <row r="169" spans="10:17" s="9" customFormat="1" ht="15">
      <c r="J169" s="33"/>
      <c r="L169" s="33"/>
      <c r="N169" s="33"/>
      <c r="O169" s="33"/>
      <c r="P169" s="34"/>
      <c r="Q169" s="35"/>
    </row>
    <row r="170" spans="10:17" s="9" customFormat="1" ht="15">
      <c r="J170" s="33"/>
      <c r="L170" s="33"/>
      <c r="N170" s="33"/>
      <c r="O170" s="33"/>
      <c r="P170" s="34"/>
      <c r="Q170" s="35"/>
    </row>
    <row r="171" spans="10:17" s="9" customFormat="1" ht="15">
      <c r="J171" s="33"/>
      <c r="L171" s="33"/>
      <c r="N171" s="33"/>
      <c r="O171" s="33"/>
      <c r="P171" s="34"/>
      <c r="Q171" s="35"/>
    </row>
    <row r="172" spans="10:17" s="9" customFormat="1" ht="15">
      <c r="J172" s="33"/>
      <c r="L172" s="33"/>
      <c r="N172" s="33"/>
      <c r="O172" s="33"/>
      <c r="P172" s="34"/>
      <c r="Q172" s="35"/>
    </row>
    <row r="173" spans="10:17" s="9" customFormat="1" ht="15">
      <c r="J173" s="33"/>
      <c r="L173" s="33"/>
      <c r="N173" s="33"/>
      <c r="O173" s="33"/>
      <c r="P173" s="34"/>
      <c r="Q173" s="35"/>
    </row>
    <row r="174" spans="10:17" s="9" customFormat="1" ht="15">
      <c r="J174" s="33"/>
      <c r="L174" s="33"/>
      <c r="N174" s="33"/>
      <c r="O174" s="33"/>
      <c r="P174" s="34"/>
      <c r="Q174" s="35"/>
    </row>
    <row r="175" spans="10:17" s="9" customFormat="1" ht="15">
      <c r="J175" s="33"/>
      <c r="L175" s="33"/>
      <c r="N175" s="33"/>
      <c r="O175" s="33"/>
      <c r="P175" s="34"/>
      <c r="Q175" s="35"/>
    </row>
    <row r="176" spans="10:17" s="9" customFormat="1" ht="15">
      <c r="J176" s="33"/>
      <c r="L176" s="33"/>
      <c r="N176" s="33"/>
      <c r="O176" s="33"/>
      <c r="P176" s="34"/>
      <c r="Q176" s="35"/>
    </row>
    <row r="177" spans="10:17" s="9" customFormat="1" ht="15">
      <c r="J177" s="33"/>
      <c r="L177" s="33"/>
      <c r="N177" s="33"/>
      <c r="O177" s="33"/>
      <c r="P177" s="34"/>
      <c r="Q177" s="35"/>
    </row>
    <row r="178" spans="10:17" s="9" customFormat="1" ht="15">
      <c r="J178" s="33"/>
      <c r="L178" s="33"/>
      <c r="N178" s="33"/>
      <c r="O178" s="33"/>
      <c r="P178" s="34"/>
      <c r="Q178" s="35"/>
    </row>
    <row r="179" spans="10:17" s="9" customFormat="1" ht="15">
      <c r="J179" s="33"/>
      <c r="L179" s="33"/>
      <c r="N179" s="33"/>
      <c r="O179" s="33"/>
      <c r="P179" s="34"/>
      <c r="Q179" s="35"/>
    </row>
    <row r="180" spans="10:17" s="9" customFormat="1" ht="15">
      <c r="J180" s="33"/>
      <c r="L180" s="33"/>
      <c r="N180" s="33"/>
      <c r="O180" s="33"/>
      <c r="P180" s="34"/>
      <c r="Q180" s="35"/>
    </row>
    <row r="181" spans="10:17" s="9" customFormat="1" ht="15">
      <c r="J181" s="33"/>
      <c r="L181" s="33"/>
      <c r="N181" s="33"/>
      <c r="O181" s="33"/>
      <c r="P181" s="34"/>
      <c r="Q181" s="35"/>
    </row>
    <row r="182" spans="10:17" s="9" customFormat="1" ht="15">
      <c r="J182" s="33"/>
      <c r="L182" s="33"/>
      <c r="N182" s="33"/>
      <c r="O182" s="33"/>
      <c r="P182" s="34"/>
      <c r="Q182" s="35"/>
    </row>
    <row r="183" spans="10:17" s="9" customFormat="1" ht="15">
      <c r="J183" s="33"/>
      <c r="L183" s="33"/>
      <c r="N183" s="33"/>
      <c r="O183" s="33"/>
      <c r="P183" s="34"/>
      <c r="Q183" s="35"/>
    </row>
    <row r="184" spans="10:17" s="9" customFormat="1" ht="15">
      <c r="J184" s="33"/>
      <c r="L184" s="33"/>
      <c r="N184" s="33"/>
      <c r="O184" s="33"/>
      <c r="P184" s="34"/>
      <c r="Q184" s="35"/>
    </row>
    <row r="185" spans="10:17" s="9" customFormat="1" ht="15">
      <c r="J185" s="33"/>
      <c r="L185" s="33"/>
      <c r="N185" s="33"/>
      <c r="O185" s="33"/>
      <c r="P185" s="34"/>
      <c r="Q185" s="35"/>
    </row>
    <row r="186" spans="10:17" s="9" customFormat="1" ht="15">
      <c r="J186" s="33"/>
      <c r="L186" s="33"/>
      <c r="N186" s="33"/>
      <c r="O186" s="33"/>
      <c r="P186" s="34"/>
      <c r="Q186" s="35"/>
    </row>
    <row r="187" spans="10:17" s="9" customFormat="1" ht="15">
      <c r="J187" s="33"/>
      <c r="L187" s="33"/>
      <c r="N187" s="33"/>
      <c r="O187" s="33"/>
      <c r="P187" s="34"/>
      <c r="Q187" s="35"/>
    </row>
    <row r="188" spans="10:17" s="9" customFormat="1" ht="15">
      <c r="J188" s="33"/>
      <c r="L188" s="33"/>
      <c r="N188" s="33"/>
      <c r="O188" s="33"/>
      <c r="P188" s="34"/>
      <c r="Q188" s="35"/>
    </row>
    <row r="189" spans="10:17" s="9" customFormat="1" ht="15">
      <c r="J189" s="33"/>
      <c r="L189" s="33"/>
      <c r="N189" s="33"/>
      <c r="O189" s="33"/>
      <c r="P189" s="34"/>
      <c r="Q189" s="35"/>
    </row>
    <row r="190" spans="10:17" s="9" customFormat="1" ht="15">
      <c r="J190" s="33"/>
      <c r="L190" s="33"/>
      <c r="N190" s="33"/>
      <c r="O190" s="33"/>
      <c r="P190" s="34"/>
      <c r="Q190" s="35"/>
    </row>
    <row r="191" spans="10:17" s="9" customFormat="1" ht="15">
      <c r="J191" s="33"/>
      <c r="L191" s="33"/>
      <c r="N191" s="33"/>
      <c r="O191" s="33"/>
      <c r="P191" s="34"/>
      <c r="Q191" s="35"/>
    </row>
    <row r="192" spans="10:17" s="9" customFormat="1" ht="15">
      <c r="J192" s="33"/>
      <c r="L192" s="33"/>
      <c r="N192" s="33"/>
      <c r="O192" s="33"/>
      <c r="P192" s="34"/>
      <c r="Q192" s="35"/>
    </row>
    <row r="193" spans="10:17" s="9" customFormat="1" ht="15">
      <c r="J193" s="33"/>
      <c r="L193" s="33"/>
      <c r="N193" s="33"/>
      <c r="O193" s="33"/>
      <c r="P193" s="34"/>
      <c r="Q193" s="35"/>
    </row>
    <row r="194" spans="10:17" s="9" customFormat="1" ht="15">
      <c r="J194" s="33"/>
      <c r="L194" s="33"/>
      <c r="N194" s="33"/>
      <c r="O194" s="33"/>
      <c r="P194" s="34"/>
      <c r="Q194" s="35"/>
    </row>
    <row r="195" spans="10:17" s="9" customFormat="1" ht="15">
      <c r="J195" s="33"/>
      <c r="L195" s="33"/>
      <c r="N195" s="33"/>
      <c r="O195" s="33"/>
      <c r="P195" s="34"/>
      <c r="Q195" s="35"/>
    </row>
    <row r="196" spans="10:17" s="9" customFormat="1" ht="15">
      <c r="J196" s="33"/>
      <c r="L196" s="33"/>
      <c r="N196" s="33"/>
      <c r="O196" s="33"/>
      <c r="P196" s="34"/>
      <c r="Q196" s="35"/>
    </row>
    <row r="197" spans="10:17" s="9" customFormat="1" ht="15">
      <c r="J197" s="33"/>
      <c r="L197" s="33"/>
      <c r="N197" s="33"/>
      <c r="O197" s="33"/>
      <c r="P197" s="34"/>
      <c r="Q197" s="35"/>
    </row>
    <row r="198" spans="10:17" s="9" customFormat="1" ht="15">
      <c r="J198" s="33"/>
      <c r="L198" s="33"/>
      <c r="N198" s="33"/>
      <c r="O198" s="33"/>
      <c r="P198" s="34"/>
      <c r="Q198" s="35"/>
    </row>
    <row r="199" spans="10:17" s="9" customFormat="1" ht="15">
      <c r="J199" s="33"/>
      <c r="L199" s="33"/>
      <c r="N199" s="33"/>
      <c r="O199" s="33"/>
      <c r="P199" s="34"/>
      <c r="Q199" s="35"/>
    </row>
    <row r="200" spans="10:17" s="9" customFormat="1" ht="15">
      <c r="J200" s="33"/>
      <c r="L200" s="33"/>
      <c r="N200" s="33"/>
      <c r="O200" s="33"/>
      <c r="P200" s="34"/>
      <c r="Q200" s="35"/>
    </row>
    <row r="201" spans="10:17" s="9" customFormat="1" ht="15">
      <c r="J201" s="33"/>
      <c r="L201" s="33"/>
      <c r="N201" s="33"/>
      <c r="O201" s="33"/>
      <c r="P201" s="34"/>
      <c r="Q201" s="35"/>
    </row>
    <row r="202" spans="10:17" s="9" customFormat="1" ht="15">
      <c r="J202" s="33"/>
      <c r="L202" s="33"/>
      <c r="N202" s="33"/>
      <c r="O202" s="33"/>
      <c r="P202" s="34"/>
      <c r="Q202" s="35"/>
    </row>
    <row r="203" spans="10:17" s="9" customFormat="1" ht="15">
      <c r="J203" s="33"/>
      <c r="L203" s="33"/>
      <c r="N203" s="33"/>
      <c r="O203" s="33"/>
      <c r="P203" s="34"/>
      <c r="Q203" s="35"/>
    </row>
    <row r="204" spans="10:17" s="9" customFormat="1" ht="15">
      <c r="J204" s="33"/>
      <c r="L204" s="33"/>
      <c r="N204" s="33"/>
      <c r="O204" s="33"/>
      <c r="P204" s="34"/>
      <c r="Q204" s="35"/>
    </row>
    <row r="205" spans="10:17" s="9" customFormat="1" ht="15">
      <c r="J205" s="33"/>
      <c r="L205" s="33"/>
      <c r="N205" s="33"/>
      <c r="O205" s="33"/>
      <c r="P205" s="34"/>
      <c r="Q205" s="35"/>
    </row>
    <row r="206" spans="10:17" s="9" customFormat="1" ht="15">
      <c r="J206" s="33"/>
      <c r="L206" s="33"/>
      <c r="N206" s="33"/>
      <c r="O206" s="33"/>
      <c r="P206" s="34"/>
      <c r="Q206" s="35"/>
    </row>
    <row r="207" spans="10:17" s="9" customFormat="1" ht="15">
      <c r="J207" s="33"/>
      <c r="L207" s="33"/>
      <c r="N207" s="33"/>
      <c r="O207" s="33"/>
      <c r="P207" s="34"/>
      <c r="Q207" s="35"/>
    </row>
    <row r="208" spans="10:17" s="9" customFormat="1" ht="15">
      <c r="J208" s="33"/>
      <c r="L208" s="33"/>
      <c r="N208" s="33"/>
      <c r="O208" s="33"/>
      <c r="P208" s="34"/>
      <c r="Q208" s="35"/>
    </row>
    <row r="209" spans="10:17" s="9" customFormat="1" ht="15">
      <c r="J209" s="33"/>
      <c r="L209" s="33"/>
      <c r="N209" s="33"/>
      <c r="O209" s="33"/>
      <c r="P209" s="34"/>
      <c r="Q209" s="35"/>
    </row>
    <row r="210" spans="10:17" s="9" customFormat="1" ht="15">
      <c r="J210" s="33"/>
      <c r="L210" s="33"/>
      <c r="N210" s="33"/>
      <c r="O210" s="33"/>
      <c r="P210" s="34"/>
      <c r="Q210" s="35"/>
    </row>
    <row r="211" spans="10:17" s="9" customFormat="1" ht="15">
      <c r="J211" s="33"/>
      <c r="L211" s="33"/>
      <c r="N211" s="33"/>
      <c r="O211" s="33"/>
      <c r="P211" s="34"/>
      <c r="Q211" s="35"/>
    </row>
    <row r="212" spans="10:17" s="9" customFormat="1" ht="15">
      <c r="J212" s="33"/>
      <c r="L212" s="33"/>
      <c r="N212" s="33"/>
      <c r="O212" s="33"/>
      <c r="P212" s="34"/>
      <c r="Q212" s="35"/>
    </row>
    <row r="213" spans="10:17" s="9" customFormat="1" ht="15">
      <c r="J213" s="33"/>
      <c r="L213" s="33"/>
      <c r="N213" s="33"/>
      <c r="O213" s="33"/>
      <c r="P213" s="34"/>
      <c r="Q213" s="35"/>
    </row>
    <row r="214" spans="10:17" s="9" customFormat="1" ht="15">
      <c r="J214" s="33"/>
      <c r="L214" s="33"/>
      <c r="N214" s="33"/>
      <c r="O214" s="33"/>
      <c r="P214" s="34"/>
      <c r="Q214" s="35"/>
    </row>
    <row r="215" spans="10:17" s="9" customFormat="1" ht="15">
      <c r="J215" s="33"/>
      <c r="L215" s="33"/>
      <c r="N215" s="33"/>
      <c r="O215" s="33"/>
      <c r="P215" s="34"/>
      <c r="Q215" s="35"/>
    </row>
    <row r="216" spans="10:17" s="9" customFormat="1" ht="15">
      <c r="J216" s="33"/>
      <c r="L216" s="33"/>
      <c r="N216" s="33"/>
      <c r="O216" s="33"/>
      <c r="P216" s="34"/>
      <c r="Q216" s="35"/>
    </row>
    <row r="217" spans="10:17" s="9" customFormat="1" ht="15">
      <c r="J217" s="33"/>
      <c r="L217" s="33"/>
      <c r="N217" s="33"/>
      <c r="O217" s="33"/>
      <c r="P217" s="34"/>
      <c r="Q217" s="35"/>
    </row>
    <row r="218" spans="10:17" s="9" customFormat="1" ht="15">
      <c r="J218" s="33"/>
      <c r="L218" s="33"/>
      <c r="N218" s="33"/>
      <c r="O218" s="33"/>
      <c r="P218" s="34"/>
      <c r="Q218" s="35"/>
    </row>
    <row r="219" spans="10:17" s="9" customFormat="1" ht="15">
      <c r="J219" s="33"/>
      <c r="L219" s="33"/>
      <c r="N219" s="33"/>
      <c r="O219" s="33"/>
      <c r="P219" s="34"/>
      <c r="Q219" s="35"/>
    </row>
    <row r="220" spans="10:17" s="9" customFormat="1" ht="15">
      <c r="J220" s="33"/>
      <c r="L220" s="33"/>
      <c r="N220" s="33"/>
      <c r="O220" s="33"/>
      <c r="P220" s="34"/>
      <c r="Q220" s="35"/>
    </row>
    <row r="221" spans="10:17" s="9" customFormat="1" ht="15">
      <c r="J221" s="33"/>
      <c r="L221" s="33"/>
      <c r="N221" s="33"/>
      <c r="O221" s="33"/>
      <c r="P221" s="34"/>
      <c r="Q221" s="35"/>
    </row>
    <row r="222" spans="10:17" s="9" customFormat="1" ht="15">
      <c r="J222" s="33"/>
      <c r="L222" s="33"/>
      <c r="N222" s="33"/>
      <c r="O222" s="33"/>
      <c r="P222" s="34"/>
      <c r="Q222" s="35"/>
    </row>
    <row r="223" spans="10:17" s="9" customFormat="1" ht="15">
      <c r="J223" s="33"/>
      <c r="L223" s="33"/>
      <c r="N223" s="33"/>
      <c r="O223" s="33"/>
      <c r="P223" s="34"/>
      <c r="Q223" s="35"/>
    </row>
    <row r="224" spans="10:17" s="9" customFormat="1" ht="15">
      <c r="J224" s="33"/>
      <c r="L224" s="33"/>
      <c r="N224" s="33"/>
      <c r="O224" s="33"/>
      <c r="P224" s="34"/>
      <c r="Q224" s="35"/>
    </row>
    <row r="225" spans="10:17" s="9" customFormat="1" ht="15">
      <c r="J225" s="33"/>
      <c r="L225" s="33"/>
      <c r="N225" s="33"/>
      <c r="O225" s="33"/>
      <c r="P225" s="34"/>
      <c r="Q225" s="35"/>
    </row>
    <row r="226" spans="10:17" s="9" customFormat="1" ht="15">
      <c r="J226" s="33"/>
      <c r="L226" s="33"/>
      <c r="N226" s="33"/>
      <c r="O226" s="33"/>
      <c r="P226" s="34"/>
      <c r="Q226" s="35"/>
    </row>
    <row r="227" spans="10:17" s="9" customFormat="1" ht="15">
      <c r="J227" s="33"/>
      <c r="L227" s="33"/>
      <c r="N227" s="33"/>
      <c r="O227" s="33"/>
      <c r="P227" s="34"/>
      <c r="Q227" s="35"/>
    </row>
    <row r="228" spans="10:17" s="9" customFormat="1" ht="15">
      <c r="J228" s="33"/>
      <c r="L228" s="33"/>
      <c r="N228" s="33"/>
      <c r="O228" s="33"/>
      <c r="P228" s="34"/>
      <c r="Q228" s="35"/>
    </row>
    <row r="229" spans="10:17" s="9" customFormat="1" ht="15">
      <c r="J229" s="33"/>
      <c r="L229" s="33"/>
      <c r="N229" s="33"/>
      <c r="O229" s="33"/>
      <c r="P229" s="34"/>
      <c r="Q229" s="35"/>
    </row>
    <row r="230" spans="10:17" s="9" customFormat="1" ht="15">
      <c r="J230" s="33"/>
      <c r="L230" s="33"/>
      <c r="N230" s="33"/>
      <c r="O230" s="33"/>
      <c r="P230" s="34"/>
      <c r="Q230" s="35"/>
    </row>
    <row r="231" spans="10:17" s="9" customFormat="1" ht="15">
      <c r="J231" s="33"/>
      <c r="L231" s="33"/>
      <c r="N231" s="33"/>
      <c r="O231" s="33"/>
      <c r="P231" s="34"/>
      <c r="Q231" s="35"/>
    </row>
    <row r="232" spans="10:17" s="9" customFormat="1" ht="15">
      <c r="J232" s="33"/>
      <c r="L232" s="33"/>
      <c r="N232" s="33"/>
      <c r="O232" s="33"/>
      <c r="P232" s="34"/>
      <c r="Q232" s="35"/>
    </row>
    <row r="233" spans="10:17" s="9" customFormat="1" ht="15">
      <c r="J233" s="33"/>
      <c r="L233" s="33"/>
      <c r="N233" s="33"/>
      <c r="O233" s="33"/>
      <c r="P233" s="34"/>
      <c r="Q233" s="35"/>
    </row>
    <row r="234" spans="10:17" s="9" customFormat="1" ht="15">
      <c r="J234" s="33"/>
      <c r="L234" s="33"/>
      <c r="N234" s="33"/>
      <c r="O234" s="33"/>
      <c r="P234" s="34"/>
      <c r="Q234" s="35"/>
    </row>
    <row r="235" spans="10:17" s="9" customFormat="1" ht="15">
      <c r="J235" s="33"/>
      <c r="L235" s="33"/>
      <c r="N235" s="33"/>
      <c r="O235" s="33"/>
      <c r="P235" s="34"/>
      <c r="Q235" s="35"/>
    </row>
    <row r="236" spans="10:17" s="9" customFormat="1" ht="15">
      <c r="J236" s="33"/>
      <c r="L236" s="33"/>
      <c r="N236" s="33"/>
      <c r="O236" s="33"/>
      <c r="P236" s="34"/>
      <c r="Q236" s="35"/>
    </row>
    <row r="237" spans="10:17" s="9" customFormat="1" ht="15">
      <c r="J237" s="33"/>
      <c r="L237" s="33"/>
      <c r="N237" s="33"/>
      <c r="O237" s="33"/>
      <c r="P237" s="34"/>
      <c r="Q237" s="35"/>
    </row>
    <row r="238" spans="10:17" s="9" customFormat="1" ht="15">
      <c r="J238" s="33"/>
      <c r="L238" s="33"/>
      <c r="N238" s="33"/>
      <c r="O238" s="33"/>
      <c r="P238" s="34"/>
      <c r="Q238" s="35"/>
    </row>
    <row r="239" spans="10:17" s="9" customFormat="1" ht="15">
      <c r="J239" s="33"/>
      <c r="L239" s="33"/>
      <c r="N239" s="33"/>
      <c r="O239" s="33"/>
      <c r="P239" s="34"/>
      <c r="Q239" s="35"/>
    </row>
    <row r="240" spans="10:17" s="9" customFormat="1" ht="15">
      <c r="J240" s="33"/>
      <c r="L240" s="33"/>
      <c r="N240" s="33"/>
      <c r="O240" s="33"/>
      <c r="P240" s="34"/>
      <c r="Q240" s="35"/>
    </row>
    <row r="241" spans="10:17" s="9" customFormat="1" ht="15">
      <c r="J241" s="33"/>
      <c r="L241" s="33"/>
      <c r="N241" s="33"/>
      <c r="O241" s="33"/>
      <c r="P241" s="34"/>
      <c r="Q241" s="35"/>
    </row>
    <row r="242" spans="10:17" s="9" customFormat="1" ht="15">
      <c r="J242" s="33"/>
      <c r="L242" s="33"/>
      <c r="N242" s="33"/>
      <c r="O242" s="33"/>
      <c r="P242" s="34"/>
      <c r="Q242" s="35"/>
    </row>
    <row r="243" spans="10:17" s="9" customFormat="1" ht="15">
      <c r="J243" s="33"/>
      <c r="L243" s="33"/>
      <c r="N243" s="33"/>
      <c r="O243" s="33"/>
      <c r="P243" s="34"/>
      <c r="Q243" s="35"/>
    </row>
    <row r="244" spans="10:17" s="9" customFormat="1" ht="15">
      <c r="J244" s="33"/>
      <c r="L244" s="33"/>
      <c r="N244" s="33"/>
      <c r="O244" s="33"/>
      <c r="P244" s="34"/>
      <c r="Q244" s="35"/>
    </row>
    <row r="245" spans="10:17" s="9" customFormat="1" ht="15">
      <c r="J245" s="33"/>
      <c r="L245" s="33"/>
      <c r="N245" s="33"/>
      <c r="O245" s="33"/>
      <c r="P245" s="34"/>
      <c r="Q245" s="35"/>
    </row>
    <row r="246" spans="10:17" s="9" customFormat="1" ht="15">
      <c r="J246" s="33"/>
      <c r="L246" s="33"/>
      <c r="N246" s="33"/>
      <c r="O246" s="33"/>
      <c r="P246" s="34"/>
      <c r="Q246" s="35"/>
    </row>
    <row r="247" spans="10:17" s="9" customFormat="1" ht="15">
      <c r="J247" s="33"/>
      <c r="L247" s="33"/>
      <c r="N247" s="33"/>
      <c r="O247" s="33"/>
      <c r="P247" s="34"/>
      <c r="Q247" s="35"/>
    </row>
    <row r="248" spans="10:17" s="9" customFormat="1" ht="15">
      <c r="J248" s="33"/>
      <c r="L248" s="33"/>
      <c r="N248" s="33"/>
      <c r="O248" s="33"/>
      <c r="P248" s="34"/>
      <c r="Q248" s="35"/>
    </row>
    <row r="249" spans="10:17" s="9" customFormat="1" ht="15">
      <c r="J249" s="33"/>
      <c r="L249" s="33"/>
      <c r="N249" s="33"/>
      <c r="O249" s="33"/>
      <c r="P249" s="34"/>
      <c r="Q249" s="35"/>
    </row>
    <row r="250" spans="10:17" s="9" customFormat="1" ht="15">
      <c r="J250" s="33"/>
      <c r="L250" s="33"/>
      <c r="N250" s="33"/>
      <c r="O250" s="33"/>
      <c r="P250" s="34"/>
      <c r="Q250" s="35"/>
    </row>
    <row r="251" spans="10:17" s="9" customFormat="1" ht="15">
      <c r="J251" s="33"/>
      <c r="L251" s="33"/>
      <c r="N251" s="33"/>
      <c r="O251" s="33"/>
      <c r="P251" s="34"/>
      <c r="Q251" s="35"/>
    </row>
    <row r="252" spans="10:17" s="9" customFormat="1" ht="15">
      <c r="J252" s="33"/>
      <c r="L252" s="33"/>
      <c r="N252" s="33"/>
      <c r="O252" s="33"/>
      <c r="P252" s="34"/>
      <c r="Q252" s="35"/>
    </row>
    <row r="253" spans="10:17" s="9" customFormat="1" ht="15">
      <c r="J253" s="33"/>
      <c r="L253" s="33"/>
      <c r="N253" s="33"/>
      <c r="O253" s="33"/>
      <c r="P253" s="34"/>
      <c r="Q253" s="35"/>
    </row>
    <row r="254" spans="10:17" s="9" customFormat="1" ht="15">
      <c r="J254" s="33"/>
      <c r="L254" s="33"/>
      <c r="N254" s="33"/>
      <c r="O254" s="33"/>
      <c r="P254" s="34"/>
      <c r="Q254" s="35"/>
    </row>
    <row r="255" spans="10:17" s="9" customFormat="1" ht="15">
      <c r="J255" s="33"/>
      <c r="L255" s="33"/>
      <c r="N255" s="33"/>
      <c r="O255" s="33"/>
      <c r="P255" s="34"/>
      <c r="Q255" s="35"/>
    </row>
    <row r="256" spans="10:17" s="9" customFormat="1" ht="15">
      <c r="J256" s="33"/>
      <c r="L256" s="33"/>
      <c r="N256" s="33"/>
      <c r="O256" s="33"/>
      <c r="P256" s="34"/>
      <c r="Q256" s="35"/>
    </row>
    <row r="257" spans="10:17" s="9" customFormat="1" ht="15">
      <c r="J257" s="33"/>
      <c r="L257" s="33"/>
      <c r="N257" s="33"/>
      <c r="O257" s="33"/>
      <c r="P257" s="34"/>
      <c r="Q257" s="35"/>
    </row>
    <row r="258" spans="10:17" s="9" customFormat="1" ht="15">
      <c r="J258" s="33"/>
      <c r="L258" s="33"/>
      <c r="N258" s="33"/>
      <c r="O258" s="33"/>
      <c r="P258" s="34"/>
      <c r="Q258" s="35"/>
    </row>
    <row r="259" spans="10:17" s="9" customFormat="1" ht="15">
      <c r="J259" s="33"/>
      <c r="L259" s="33"/>
      <c r="N259" s="33"/>
      <c r="O259" s="33"/>
      <c r="P259" s="34"/>
      <c r="Q259" s="35"/>
    </row>
    <row r="260" spans="10:17" s="9" customFormat="1" ht="15">
      <c r="J260" s="33"/>
      <c r="L260" s="33"/>
      <c r="N260" s="33"/>
      <c r="O260" s="33"/>
      <c r="P260" s="34"/>
      <c r="Q260" s="35"/>
    </row>
    <row r="261" spans="10:17" s="9" customFormat="1" ht="15">
      <c r="J261" s="33"/>
      <c r="L261" s="33"/>
      <c r="N261" s="33"/>
      <c r="O261" s="33"/>
      <c r="P261" s="34"/>
      <c r="Q261" s="35"/>
    </row>
    <row r="262" spans="10:17" s="9" customFormat="1" ht="15">
      <c r="J262" s="33"/>
      <c r="L262" s="33"/>
      <c r="N262" s="33"/>
      <c r="O262" s="33"/>
      <c r="P262" s="34"/>
      <c r="Q262" s="35"/>
    </row>
    <row r="263" spans="10:17" s="9" customFormat="1" ht="15">
      <c r="J263" s="33"/>
      <c r="L263" s="33"/>
      <c r="N263" s="33"/>
      <c r="O263" s="33"/>
      <c r="P263" s="34"/>
      <c r="Q263" s="35"/>
    </row>
    <row r="264" spans="10:17" s="9" customFormat="1" ht="15">
      <c r="J264" s="33"/>
      <c r="L264" s="33"/>
      <c r="N264" s="33"/>
      <c r="O264" s="33"/>
      <c r="P264" s="34"/>
      <c r="Q264" s="35"/>
    </row>
    <row r="265" spans="10:17" s="9" customFormat="1" ht="15">
      <c r="J265" s="33"/>
      <c r="L265" s="33"/>
      <c r="N265" s="33"/>
      <c r="O265" s="33"/>
      <c r="P265" s="34"/>
      <c r="Q265" s="35"/>
    </row>
    <row r="266" spans="10:17" s="9" customFormat="1" ht="15">
      <c r="J266" s="33"/>
      <c r="L266" s="33"/>
      <c r="N266" s="33"/>
      <c r="O266" s="33"/>
      <c r="P266" s="34"/>
      <c r="Q266" s="35"/>
    </row>
    <row r="267" spans="10:17" s="9" customFormat="1" ht="15">
      <c r="J267" s="33"/>
      <c r="L267" s="33"/>
      <c r="N267" s="33"/>
      <c r="O267" s="33"/>
      <c r="P267" s="34"/>
      <c r="Q267" s="35"/>
    </row>
    <row r="268" spans="10:17" s="9" customFormat="1" ht="15">
      <c r="J268" s="33"/>
      <c r="L268" s="33"/>
      <c r="N268" s="33"/>
      <c r="O268" s="33"/>
      <c r="P268" s="34"/>
      <c r="Q268" s="35"/>
    </row>
    <row r="269" spans="10:17" s="9" customFormat="1" ht="15">
      <c r="J269" s="33"/>
      <c r="L269" s="33"/>
      <c r="N269" s="33"/>
      <c r="O269" s="33"/>
      <c r="P269" s="34"/>
      <c r="Q269" s="35"/>
    </row>
    <row r="270" spans="10:17" s="9" customFormat="1" ht="15">
      <c r="J270" s="33"/>
      <c r="L270" s="33"/>
      <c r="N270" s="33"/>
      <c r="O270" s="33"/>
      <c r="P270" s="34"/>
      <c r="Q270" s="35"/>
    </row>
    <row r="271" spans="10:17" s="9" customFormat="1" ht="15">
      <c r="J271" s="33"/>
      <c r="L271" s="33"/>
      <c r="N271" s="33"/>
      <c r="O271" s="33"/>
      <c r="P271" s="34"/>
      <c r="Q271" s="35"/>
    </row>
    <row r="272" spans="10:17" s="9" customFormat="1" ht="15">
      <c r="J272" s="33"/>
      <c r="L272" s="33"/>
      <c r="N272" s="33"/>
      <c r="O272" s="33"/>
      <c r="P272" s="34"/>
      <c r="Q272" s="35"/>
    </row>
    <row r="273" spans="10:17" s="9" customFormat="1" ht="15">
      <c r="J273" s="33"/>
      <c r="L273" s="33"/>
      <c r="N273" s="33"/>
      <c r="O273" s="33"/>
      <c r="P273" s="34"/>
      <c r="Q273" s="35"/>
    </row>
    <row r="274" spans="10:17" s="9" customFormat="1" ht="15">
      <c r="J274" s="33"/>
      <c r="L274" s="33"/>
      <c r="N274" s="33"/>
      <c r="O274" s="33"/>
      <c r="P274" s="34"/>
      <c r="Q274" s="35"/>
    </row>
    <row r="275" spans="10:17" s="9" customFormat="1" ht="15">
      <c r="J275" s="33"/>
      <c r="L275" s="33"/>
      <c r="N275" s="33"/>
      <c r="O275" s="33"/>
      <c r="P275" s="34"/>
      <c r="Q275" s="35"/>
    </row>
    <row r="276" spans="10:17" s="9" customFormat="1" ht="15">
      <c r="J276" s="33"/>
      <c r="L276" s="33"/>
      <c r="N276" s="33"/>
      <c r="O276" s="33"/>
      <c r="P276" s="34"/>
      <c r="Q276" s="35"/>
    </row>
    <row r="277" spans="10:17" s="9" customFormat="1" ht="15">
      <c r="J277" s="33"/>
      <c r="L277" s="33"/>
      <c r="N277" s="33"/>
      <c r="O277" s="33"/>
      <c r="P277" s="34"/>
      <c r="Q277" s="35"/>
    </row>
    <row r="278" spans="10:17" s="9" customFormat="1" ht="15">
      <c r="J278" s="33"/>
      <c r="L278" s="33"/>
      <c r="N278" s="33"/>
      <c r="O278" s="33"/>
      <c r="P278" s="34"/>
      <c r="Q278" s="35"/>
    </row>
    <row r="279" spans="10:17" s="9" customFormat="1" ht="15">
      <c r="J279" s="33"/>
      <c r="L279" s="33"/>
      <c r="N279" s="33"/>
      <c r="O279" s="33"/>
      <c r="P279" s="34"/>
      <c r="Q279" s="35"/>
    </row>
    <row r="280" spans="10:17" s="9" customFormat="1" ht="15">
      <c r="J280" s="33"/>
      <c r="L280" s="33"/>
      <c r="N280" s="33"/>
      <c r="O280" s="33"/>
      <c r="P280" s="34"/>
      <c r="Q280" s="35"/>
    </row>
    <row r="281" spans="10:17" s="9" customFormat="1" ht="15">
      <c r="J281" s="33"/>
      <c r="L281" s="33"/>
      <c r="N281" s="33"/>
      <c r="O281" s="33"/>
      <c r="P281" s="34"/>
      <c r="Q281" s="35"/>
    </row>
    <row r="282" spans="10:17" s="9" customFormat="1" ht="15">
      <c r="J282" s="33"/>
      <c r="L282" s="33"/>
      <c r="N282" s="33"/>
      <c r="O282" s="33"/>
      <c r="P282" s="34"/>
      <c r="Q282" s="35"/>
    </row>
    <row r="283" spans="10:17" s="9" customFormat="1" ht="15">
      <c r="J283" s="33"/>
      <c r="L283" s="33"/>
      <c r="N283" s="33"/>
      <c r="O283" s="33"/>
      <c r="P283" s="34"/>
      <c r="Q283" s="35"/>
    </row>
    <row r="284" spans="10:17" s="9" customFormat="1" ht="15">
      <c r="J284" s="33"/>
      <c r="L284" s="33"/>
      <c r="N284" s="33"/>
      <c r="O284" s="33"/>
      <c r="P284" s="34"/>
      <c r="Q284" s="35"/>
    </row>
    <row r="285" spans="10:17" s="9" customFormat="1" ht="15">
      <c r="J285" s="33"/>
      <c r="L285" s="33"/>
      <c r="N285" s="33"/>
      <c r="O285" s="33"/>
      <c r="P285" s="34"/>
      <c r="Q285" s="35"/>
    </row>
    <row r="286" spans="10:17" s="9" customFormat="1" ht="15">
      <c r="J286" s="33"/>
      <c r="L286" s="33"/>
      <c r="N286" s="33"/>
      <c r="O286" s="33"/>
      <c r="P286" s="34"/>
      <c r="Q286" s="35"/>
    </row>
    <row r="287" spans="10:17" s="9" customFormat="1" ht="15">
      <c r="J287" s="33"/>
      <c r="L287" s="33"/>
      <c r="N287" s="33"/>
      <c r="O287" s="33"/>
      <c r="P287" s="34"/>
      <c r="Q287" s="35"/>
    </row>
    <row r="288" spans="10:17" s="9" customFormat="1" ht="15">
      <c r="J288" s="33"/>
      <c r="L288" s="33"/>
      <c r="N288" s="33"/>
      <c r="O288" s="33"/>
      <c r="P288" s="34"/>
      <c r="Q288" s="35"/>
    </row>
    <row r="289" spans="10:17" s="9" customFormat="1" ht="15">
      <c r="J289" s="33"/>
      <c r="L289" s="33"/>
      <c r="N289" s="33"/>
      <c r="O289" s="33"/>
      <c r="P289" s="34"/>
      <c r="Q289" s="35"/>
    </row>
    <row r="290" spans="10:17" s="9" customFormat="1" ht="15">
      <c r="J290" s="33"/>
      <c r="L290" s="33"/>
      <c r="N290" s="33"/>
      <c r="O290" s="33"/>
      <c r="P290" s="34"/>
      <c r="Q290" s="35"/>
    </row>
    <row r="291" spans="10:17" s="9" customFormat="1" ht="15">
      <c r="J291" s="33"/>
      <c r="L291" s="33"/>
      <c r="N291" s="33"/>
      <c r="O291" s="33"/>
      <c r="P291" s="34"/>
      <c r="Q291" s="35"/>
    </row>
    <row r="292" spans="10:17" s="9" customFormat="1" ht="15">
      <c r="J292" s="33"/>
      <c r="L292" s="33"/>
      <c r="N292" s="33"/>
      <c r="O292" s="33"/>
      <c r="P292" s="34"/>
      <c r="Q292" s="35"/>
    </row>
    <row r="293" spans="10:17" s="9" customFormat="1" ht="15">
      <c r="J293" s="33"/>
      <c r="L293" s="33"/>
      <c r="N293" s="33"/>
      <c r="O293" s="33"/>
      <c r="P293" s="34"/>
      <c r="Q293" s="35"/>
    </row>
    <row r="294" spans="10:17" s="9" customFormat="1" ht="15">
      <c r="J294" s="33"/>
      <c r="L294" s="33"/>
      <c r="N294" s="33"/>
      <c r="O294" s="33"/>
      <c r="P294" s="34"/>
      <c r="Q294" s="35"/>
    </row>
    <row r="295" spans="10:17" s="9" customFormat="1" ht="15">
      <c r="J295" s="33"/>
      <c r="L295" s="33"/>
      <c r="N295" s="33"/>
      <c r="O295" s="33"/>
      <c r="P295" s="34"/>
      <c r="Q295" s="35"/>
    </row>
    <row r="296" spans="10:17" s="9" customFormat="1" ht="15">
      <c r="J296" s="33"/>
      <c r="L296" s="33"/>
      <c r="N296" s="33"/>
      <c r="O296" s="33"/>
      <c r="P296" s="34"/>
      <c r="Q296" s="35"/>
    </row>
    <row r="297" spans="10:17" s="9" customFormat="1" ht="15">
      <c r="J297" s="33"/>
      <c r="L297" s="33"/>
      <c r="N297" s="33"/>
      <c r="O297" s="33"/>
      <c r="P297" s="34"/>
      <c r="Q297" s="35"/>
    </row>
    <row r="298" spans="10:17" s="9" customFormat="1" ht="15">
      <c r="J298" s="33"/>
      <c r="L298" s="33"/>
      <c r="N298" s="33"/>
      <c r="O298" s="33"/>
      <c r="P298" s="34"/>
      <c r="Q298" s="35"/>
    </row>
    <row r="299" spans="10:17" s="9" customFormat="1" ht="15">
      <c r="J299" s="33"/>
      <c r="L299" s="33"/>
      <c r="N299" s="33"/>
      <c r="O299" s="33"/>
      <c r="P299" s="34"/>
      <c r="Q299" s="35"/>
    </row>
    <row r="300" spans="10:17" s="9" customFormat="1" ht="15">
      <c r="J300" s="33"/>
      <c r="L300" s="33"/>
      <c r="N300" s="33"/>
      <c r="O300" s="33"/>
      <c r="P300" s="34"/>
      <c r="Q300" s="35"/>
    </row>
    <row r="301" spans="10:17" s="9" customFormat="1" ht="15">
      <c r="J301" s="33"/>
      <c r="L301" s="33"/>
      <c r="N301" s="33"/>
      <c r="O301" s="33"/>
      <c r="P301" s="34"/>
      <c r="Q301" s="35"/>
    </row>
    <row r="302" spans="10:17" s="9" customFormat="1" ht="15">
      <c r="J302" s="33"/>
      <c r="L302" s="33"/>
      <c r="N302" s="33"/>
      <c r="O302" s="33"/>
      <c r="P302" s="34"/>
      <c r="Q302" s="35"/>
    </row>
    <row r="303" spans="10:17" s="9" customFormat="1" ht="15">
      <c r="J303" s="33"/>
      <c r="L303" s="33"/>
      <c r="N303" s="33"/>
      <c r="O303" s="33"/>
      <c r="P303" s="34"/>
      <c r="Q303" s="35"/>
    </row>
    <row r="304" spans="10:17" s="9" customFormat="1" ht="15">
      <c r="J304" s="33"/>
      <c r="L304" s="33"/>
      <c r="N304" s="33"/>
      <c r="O304" s="33"/>
      <c r="P304" s="34"/>
      <c r="Q304" s="35"/>
    </row>
    <row r="305" spans="10:17" s="9" customFormat="1" ht="15">
      <c r="J305" s="33"/>
      <c r="L305" s="33"/>
      <c r="N305" s="33"/>
      <c r="O305" s="33"/>
      <c r="P305" s="34"/>
      <c r="Q305" s="35"/>
    </row>
    <row r="306" spans="10:17" s="9" customFormat="1" ht="15">
      <c r="J306" s="33"/>
      <c r="L306" s="33"/>
      <c r="N306" s="33"/>
      <c r="O306" s="33"/>
      <c r="P306" s="34"/>
      <c r="Q306" s="35"/>
    </row>
    <row r="307" spans="10:17" s="9" customFormat="1" ht="15">
      <c r="J307" s="33"/>
      <c r="L307" s="33"/>
      <c r="N307" s="33"/>
      <c r="O307" s="33"/>
      <c r="P307" s="34"/>
      <c r="Q307" s="35"/>
    </row>
    <row r="308" spans="10:17" s="9" customFormat="1" ht="15">
      <c r="J308" s="33"/>
      <c r="L308" s="33"/>
      <c r="N308" s="33"/>
      <c r="O308" s="33"/>
      <c r="P308" s="34"/>
      <c r="Q308" s="35"/>
    </row>
    <row r="309" spans="10:17" s="9" customFormat="1" ht="15">
      <c r="J309" s="33"/>
      <c r="L309" s="33"/>
      <c r="N309" s="33"/>
      <c r="O309" s="33"/>
      <c r="P309" s="34"/>
      <c r="Q309" s="35"/>
    </row>
    <row r="310" spans="10:17" s="9" customFormat="1" ht="15">
      <c r="J310" s="33"/>
      <c r="L310" s="33"/>
      <c r="N310" s="33"/>
      <c r="O310" s="33"/>
      <c r="P310" s="34"/>
      <c r="Q310" s="35"/>
    </row>
    <row r="311" spans="10:17" s="9" customFormat="1" ht="15">
      <c r="J311" s="33"/>
      <c r="L311" s="33"/>
      <c r="N311" s="33"/>
      <c r="O311" s="33"/>
      <c r="P311" s="34"/>
      <c r="Q311" s="35"/>
    </row>
    <row r="312" spans="10:17" s="9" customFormat="1" ht="15">
      <c r="J312" s="33"/>
      <c r="L312" s="33"/>
      <c r="N312" s="33"/>
      <c r="O312" s="33"/>
      <c r="P312" s="34"/>
      <c r="Q312" s="35"/>
    </row>
    <row r="313" spans="10:17" s="9" customFormat="1" ht="15">
      <c r="J313" s="33"/>
      <c r="L313" s="33"/>
      <c r="N313" s="33"/>
      <c r="O313" s="33"/>
      <c r="P313" s="34"/>
      <c r="Q313" s="35"/>
    </row>
    <row r="314" spans="10:17" s="9" customFormat="1" ht="15">
      <c r="J314" s="33"/>
      <c r="L314" s="33"/>
      <c r="N314" s="33"/>
      <c r="O314" s="33"/>
      <c r="P314" s="34"/>
      <c r="Q314" s="35"/>
    </row>
    <row r="315" spans="10:17" s="9" customFormat="1" ht="15">
      <c r="J315" s="33"/>
      <c r="L315" s="33"/>
      <c r="N315" s="33"/>
      <c r="O315" s="33"/>
      <c r="P315" s="34"/>
      <c r="Q315" s="35"/>
    </row>
    <row r="316" spans="10:17" s="9" customFormat="1" ht="15">
      <c r="J316" s="33"/>
      <c r="L316" s="33"/>
      <c r="N316" s="33"/>
      <c r="O316" s="33"/>
      <c r="P316" s="34"/>
      <c r="Q316" s="35"/>
    </row>
    <row r="317" spans="10:17" s="9" customFormat="1" ht="15">
      <c r="J317" s="33"/>
      <c r="L317" s="33"/>
      <c r="N317" s="33"/>
      <c r="O317" s="33"/>
      <c r="P317" s="34"/>
      <c r="Q317" s="35"/>
    </row>
    <row r="318" spans="10:17" s="9" customFormat="1" ht="15">
      <c r="J318" s="33"/>
      <c r="L318" s="33"/>
      <c r="N318" s="33"/>
      <c r="O318" s="33"/>
      <c r="P318" s="34"/>
      <c r="Q318" s="35"/>
    </row>
    <row r="319" spans="10:17" s="9" customFormat="1" ht="15">
      <c r="J319" s="33"/>
      <c r="L319" s="33"/>
      <c r="N319" s="33"/>
      <c r="O319" s="33"/>
      <c r="P319" s="34"/>
      <c r="Q319" s="35"/>
    </row>
    <row r="320" spans="10:17" s="9" customFormat="1" ht="15">
      <c r="J320" s="33"/>
      <c r="L320" s="33"/>
      <c r="N320" s="33"/>
      <c r="O320" s="33"/>
      <c r="P320" s="34"/>
      <c r="Q320" s="35"/>
    </row>
    <row r="321" spans="10:17" s="9" customFormat="1" ht="15">
      <c r="J321" s="33"/>
      <c r="L321" s="33"/>
      <c r="N321" s="33"/>
      <c r="O321" s="33"/>
      <c r="P321" s="34"/>
      <c r="Q321" s="35"/>
    </row>
    <row r="322" spans="10:17" s="9" customFormat="1" ht="15">
      <c r="J322" s="33"/>
      <c r="L322" s="33"/>
      <c r="N322" s="33"/>
      <c r="O322" s="33"/>
      <c r="P322" s="34"/>
      <c r="Q322" s="35"/>
    </row>
    <row r="323" spans="10:17" s="9" customFormat="1" ht="15">
      <c r="J323" s="33"/>
      <c r="L323" s="33"/>
      <c r="N323" s="33"/>
      <c r="O323" s="33"/>
      <c r="P323" s="34"/>
      <c r="Q323" s="35"/>
    </row>
    <row r="324" spans="10:17" s="9" customFormat="1" ht="15">
      <c r="J324" s="33"/>
      <c r="L324" s="33"/>
      <c r="N324" s="33"/>
      <c r="O324" s="33"/>
      <c r="P324" s="34"/>
      <c r="Q324" s="35"/>
    </row>
    <row r="325" spans="10:17" s="9" customFormat="1" ht="15">
      <c r="J325" s="33"/>
      <c r="L325" s="33"/>
      <c r="N325" s="33"/>
      <c r="O325" s="33"/>
      <c r="P325" s="34"/>
      <c r="Q325" s="35"/>
    </row>
    <row r="326" spans="10:17" s="9" customFormat="1" ht="15">
      <c r="J326" s="33"/>
      <c r="L326" s="33"/>
      <c r="N326" s="33"/>
      <c r="O326" s="33"/>
      <c r="P326" s="34"/>
      <c r="Q326" s="35"/>
    </row>
    <row r="327" spans="10:17" s="9" customFormat="1" ht="15">
      <c r="J327" s="33"/>
      <c r="L327" s="33"/>
      <c r="N327" s="33"/>
      <c r="O327" s="33"/>
      <c r="P327" s="34"/>
      <c r="Q327" s="35"/>
    </row>
    <row r="328" spans="10:17" s="9" customFormat="1" ht="15">
      <c r="J328" s="33"/>
      <c r="L328" s="33"/>
      <c r="N328" s="33"/>
      <c r="O328" s="33"/>
      <c r="P328" s="34"/>
      <c r="Q328" s="35"/>
    </row>
    <row r="329" spans="10:17" s="9" customFormat="1" ht="15">
      <c r="J329" s="33"/>
      <c r="L329" s="33"/>
      <c r="N329" s="33"/>
      <c r="O329" s="33"/>
      <c r="P329" s="34"/>
      <c r="Q329" s="35"/>
    </row>
    <row r="330" spans="10:17" s="9" customFormat="1" ht="15">
      <c r="J330" s="33"/>
      <c r="L330" s="33"/>
      <c r="N330" s="33"/>
      <c r="O330" s="33"/>
      <c r="P330" s="34"/>
      <c r="Q330" s="35"/>
    </row>
    <row r="331" spans="10:17" s="9" customFormat="1" ht="15">
      <c r="J331" s="33"/>
      <c r="L331" s="33"/>
      <c r="N331" s="33"/>
      <c r="O331" s="33"/>
      <c r="P331" s="34"/>
      <c r="Q331" s="35"/>
    </row>
    <row r="332" spans="10:17" s="9" customFormat="1" ht="15">
      <c r="J332" s="33"/>
      <c r="L332" s="33"/>
      <c r="N332" s="33"/>
      <c r="O332" s="33"/>
      <c r="P332" s="34"/>
      <c r="Q332" s="35"/>
    </row>
    <row r="333" spans="10:17" s="9" customFormat="1" ht="15">
      <c r="J333" s="33"/>
      <c r="L333" s="33"/>
      <c r="N333" s="33"/>
      <c r="O333" s="33"/>
      <c r="P333" s="34"/>
      <c r="Q333" s="35"/>
    </row>
    <row r="334" spans="10:17" s="9" customFormat="1" ht="15">
      <c r="J334" s="33"/>
      <c r="L334" s="33"/>
      <c r="N334" s="33"/>
      <c r="O334" s="33"/>
      <c r="P334" s="34"/>
      <c r="Q334" s="35"/>
    </row>
    <row r="335" spans="10:17" s="9" customFormat="1" ht="15">
      <c r="J335" s="33"/>
      <c r="L335" s="33"/>
      <c r="N335" s="33"/>
      <c r="O335" s="33"/>
      <c r="P335" s="34"/>
      <c r="Q335" s="35"/>
    </row>
    <row r="336" spans="10:17" s="9" customFormat="1" ht="15">
      <c r="J336" s="33"/>
      <c r="L336" s="33"/>
      <c r="N336" s="33"/>
      <c r="O336" s="33"/>
      <c r="P336" s="34"/>
      <c r="Q336" s="35"/>
    </row>
    <row r="337" spans="10:17" s="9" customFormat="1" ht="15">
      <c r="J337" s="33"/>
      <c r="L337" s="33"/>
      <c r="N337" s="33"/>
      <c r="O337" s="33"/>
      <c r="P337" s="34"/>
      <c r="Q337" s="35"/>
    </row>
    <row r="338" spans="10:17" s="9" customFormat="1" ht="15">
      <c r="J338" s="33"/>
      <c r="L338" s="33"/>
      <c r="N338" s="33"/>
      <c r="O338" s="33"/>
      <c r="P338" s="34"/>
      <c r="Q338" s="35"/>
    </row>
    <row r="339" spans="10:17" s="9" customFormat="1" ht="15">
      <c r="J339" s="33"/>
      <c r="L339" s="33"/>
      <c r="N339" s="33"/>
      <c r="O339" s="33"/>
      <c r="P339" s="34"/>
      <c r="Q339" s="35"/>
    </row>
    <row r="340" spans="10:17" s="9" customFormat="1" ht="15">
      <c r="J340" s="33"/>
      <c r="L340" s="33"/>
      <c r="N340" s="33"/>
      <c r="O340" s="33"/>
      <c r="P340" s="34"/>
      <c r="Q340" s="35"/>
    </row>
    <row r="341" spans="10:17" s="9" customFormat="1" ht="15">
      <c r="J341" s="33"/>
      <c r="L341" s="33"/>
      <c r="N341" s="33"/>
      <c r="O341" s="33"/>
      <c r="P341" s="34"/>
      <c r="Q341" s="35"/>
    </row>
    <row r="342" spans="10:17" s="9" customFormat="1" ht="15">
      <c r="J342" s="33"/>
      <c r="L342" s="33"/>
      <c r="N342" s="33"/>
      <c r="O342" s="33"/>
      <c r="P342" s="34"/>
      <c r="Q342" s="35"/>
    </row>
    <row r="343" spans="10:17" s="9" customFormat="1" ht="15">
      <c r="J343" s="33"/>
      <c r="L343" s="33"/>
      <c r="N343" s="33"/>
      <c r="O343" s="33"/>
      <c r="P343" s="34"/>
      <c r="Q343" s="35"/>
    </row>
    <row r="344" spans="10:17" s="9" customFormat="1" ht="15">
      <c r="J344" s="33"/>
      <c r="L344" s="33"/>
      <c r="N344" s="33"/>
      <c r="O344" s="33"/>
      <c r="P344" s="34"/>
      <c r="Q344" s="35"/>
    </row>
    <row r="345" spans="10:17" s="9" customFormat="1" ht="15">
      <c r="J345" s="33"/>
      <c r="L345" s="33"/>
      <c r="N345" s="33"/>
      <c r="O345" s="33"/>
      <c r="P345" s="34"/>
      <c r="Q345" s="35"/>
    </row>
    <row r="346" spans="10:17" s="9" customFormat="1" ht="15">
      <c r="J346" s="33"/>
      <c r="L346" s="33"/>
      <c r="N346" s="33"/>
      <c r="O346" s="33"/>
      <c r="P346" s="34"/>
      <c r="Q346" s="35"/>
    </row>
    <row r="347" spans="10:17" s="9" customFormat="1" ht="15">
      <c r="J347" s="33"/>
      <c r="L347" s="33"/>
      <c r="N347" s="33"/>
      <c r="O347" s="33"/>
      <c r="P347" s="34"/>
      <c r="Q347" s="35"/>
    </row>
    <row r="348" spans="10:17" s="9" customFormat="1" ht="15">
      <c r="J348" s="33"/>
      <c r="L348" s="33"/>
      <c r="N348" s="33"/>
      <c r="O348" s="33"/>
      <c r="P348" s="34"/>
      <c r="Q348" s="35"/>
    </row>
    <row r="349" spans="10:17" s="9" customFormat="1" ht="15">
      <c r="J349" s="33"/>
      <c r="L349" s="33"/>
      <c r="N349" s="33"/>
      <c r="O349" s="33"/>
      <c r="P349" s="34"/>
      <c r="Q349" s="35"/>
    </row>
    <row r="350" spans="10:17" s="9" customFormat="1" ht="15">
      <c r="J350" s="33"/>
      <c r="L350" s="33"/>
      <c r="N350" s="33"/>
      <c r="O350" s="33"/>
      <c r="P350" s="34"/>
      <c r="Q350" s="35"/>
    </row>
    <row r="351" spans="10:17" s="9" customFormat="1" ht="15">
      <c r="J351" s="33"/>
      <c r="L351" s="33"/>
      <c r="N351" s="33"/>
      <c r="O351" s="33"/>
      <c r="P351" s="34"/>
      <c r="Q351" s="35"/>
    </row>
    <row r="352" spans="10:17" s="9" customFormat="1" ht="15">
      <c r="J352" s="33"/>
      <c r="L352" s="33"/>
      <c r="N352" s="33"/>
      <c r="O352" s="33"/>
      <c r="P352" s="34"/>
      <c r="Q352" s="35"/>
    </row>
    <row r="353" spans="10:17" s="9" customFormat="1" ht="15">
      <c r="J353" s="33"/>
      <c r="L353" s="33"/>
      <c r="N353" s="33"/>
      <c r="O353" s="33"/>
      <c r="P353" s="34"/>
      <c r="Q353" s="35"/>
    </row>
    <row r="354" spans="10:17" s="9" customFormat="1" ht="15">
      <c r="J354" s="33"/>
      <c r="L354" s="33"/>
      <c r="N354" s="33"/>
      <c r="O354" s="33"/>
      <c r="P354" s="34"/>
      <c r="Q354" s="35"/>
    </row>
    <row r="355" spans="10:17" s="9" customFormat="1" ht="15">
      <c r="J355" s="33"/>
      <c r="L355" s="33"/>
      <c r="N355" s="33"/>
      <c r="O355" s="33"/>
      <c r="P355" s="34"/>
      <c r="Q355" s="35"/>
    </row>
    <row r="356" spans="10:17" s="9" customFormat="1" ht="15">
      <c r="J356" s="33"/>
      <c r="L356" s="33"/>
      <c r="N356" s="33"/>
      <c r="O356" s="33"/>
      <c r="P356" s="34"/>
      <c r="Q356" s="35"/>
    </row>
    <row r="357" spans="10:17" s="9" customFormat="1" ht="15">
      <c r="J357" s="33"/>
      <c r="L357" s="33"/>
      <c r="N357" s="33"/>
      <c r="O357" s="33"/>
      <c r="P357" s="34"/>
      <c r="Q357" s="35"/>
    </row>
    <row r="358" spans="10:17" s="9" customFormat="1" ht="15">
      <c r="J358" s="33"/>
      <c r="L358" s="33"/>
      <c r="N358" s="33"/>
      <c r="O358" s="33"/>
      <c r="P358" s="34"/>
      <c r="Q358" s="35"/>
    </row>
    <row r="359" spans="10:17" s="9" customFormat="1" ht="15">
      <c r="J359" s="33"/>
      <c r="L359" s="33"/>
      <c r="N359" s="33"/>
      <c r="O359" s="33"/>
      <c r="P359" s="34"/>
      <c r="Q359" s="35"/>
    </row>
    <row r="360" spans="10:17" s="9" customFormat="1" ht="15">
      <c r="J360" s="33"/>
      <c r="L360" s="33"/>
      <c r="N360" s="33"/>
      <c r="O360" s="33"/>
      <c r="P360" s="34"/>
      <c r="Q360" s="35"/>
    </row>
    <row r="361" spans="10:17" s="9" customFormat="1" ht="15">
      <c r="J361" s="33"/>
      <c r="L361" s="33"/>
      <c r="N361" s="33"/>
      <c r="O361" s="33"/>
      <c r="P361" s="34"/>
      <c r="Q361" s="35"/>
    </row>
    <row r="362" spans="10:17" s="9" customFormat="1" ht="15">
      <c r="J362" s="33"/>
      <c r="L362" s="33"/>
      <c r="N362" s="33"/>
      <c r="O362" s="33"/>
      <c r="P362" s="34"/>
      <c r="Q362" s="35"/>
    </row>
    <row r="363" spans="10:17" s="9" customFormat="1" ht="15">
      <c r="J363" s="33"/>
      <c r="L363" s="33"/>
      <c r="N363" s="33"/>
      <c r="O363" s="33"/>
      <c r="P363" s="34"/>
      <c r="Q363" s="35"/>
    </row>
    <row r="364" spans="10:17" s="9" customFormat="1" ht="15">
      <c r="J364" s="33"/>
      <c r="L364" s="33"/>
      <c r="N364" s="33"/>
      <c r="O364" s="33"/>
      <c r="P364" s="34"/>
      <c r="Q364" s="35"/>
    </row>
    <row r="365" spans="10:17" s="9" customFormat="1" ht="15">
      <c r="J365" s="33"/>
      <c r="L365" s="33"/>
      <c r="N365" s="33"/>
      <c r="O365" s="33"/>
      <c r="P365" s="34"/>
      <c r="Q365" s="35"/>
    </row>
    <row r="366" spans="10:17" s="9" customFormat="1" ht="15">
      <c r="J366" s="33"/>
      <c r="L366" s="33"/>
      <c r="N366" s="33"/>
      <c r="O366" s="33"/>
      <c r="P366" s="34"/>
      <c r="Q366" s="35"/>
    </row>
    <row r="367" spans="10:17" s="9" customFormat="1" ht="15">
      <c r="J367" s="33"/>
      <c r="L367" s="33"/>
      <c r="N367" s="33"/>
      <c r="O367" s="33"/>
      <c r="P367" s="34"/>
      <c r="Q367" s="35"/>
    </row>
    <row r="368" spans="10:17" s="9" customFormat="1" ht="15">
      <c r="J368" s="33"/>
      <c r="L368" s="33"/>
      <c r="N368" s="33"/>
      <c r="O368" s="33"/>
      <c r="P368" s="34"/>
      <c r="Q368" s="35"/>
    </row>
    <row r="369" spans="10:17" s="9" customFormat="1" ht="15">
      <c r="J369" s="33"/>
      <c r="L369" s="33"/>
      <c r="N369" s="33"/>
      <c r="O369" s="33"/>
      <c r="P369" s="34"/>
      <c r="Q369" s="35"/>
    </row>
    <row r="370" spans="10:17" s="9" customFormat="1" ht="15">
      <c r="J370" s="33"/>
      <c r="L370" s="33"/>
      <c r="N370" s="33"/>
      <c r="O370" s="33"/>
      <c r="P370" s="34"/>
      <c r="Q370" s="35"/>
    </row>
    <row r="371" spans="10:17" s="9" customFormat="1" ht="15">
      <c r="J371" s="33"/>
      <c r="L371" s="33"/>
      <c r="N371" s="33"/>
      <c r="O371" s="33"/>
      <c r="P371" s="34"/>
      <c r="Q371" s="35"/>
    </row>
    <row r="372" spans="10:17" s="9" customFormat="1" ht="15">
      <c r="J372" s="33"/>
      <c r="L372" s="33"/>
      <c r="N372" s="33"/>
      <c r="O372" s="33"/>
      <c r="P372" s="34"/>
      <c r="Q372" s="35"/>
    </row>
    <row r="373" spans="10:17" s="9" customFormat="1" ht="15">
      <c r="J373" s="33"/>
      <c r="L373" s="33"/>
      <c r="N373" s="33"/>
      <c r="O373" s="33"/>
      <c r="P373" s="34"/>
      <c r="Q373" s="35"/>
    </row>
    <row r="374" spans="10:17" s="9" customFormat="1" ht="15">
      <c r="J374" s="33"/>
      <c r="L374" s="33"/>
      <c r="N374" s="33"/>
      <c r="O374" s="33"/>
      <c r="P374" s="34"/>
      <c r="Q374" s="35"/>
    </row>
    <row r="375" spans="10:17" s="9" customFormat="1" ht="15">
      <c r="J375" s="33"/>
      <c r="L375" s="33"/>
      <c r="N375" s="33"/>
      <c r="O375" s="33"/>
      <c r="P375" s="34"/>
      <c r="Q375" s="35"/>
    </row>
    <row r="376" spans="10:17" s="9" customFormat="1" ht="15">
      <c r="J376" s="33"/>
      <c r="L376" s="33"/>
      <c r="N376" s="33"/>
      <c r="O376" s="33"/>
      <c r="P376" s="34"/>
      <c r="Q376" s="35"/>
    </row>
    <row r="377" spans="10:17" s="9" customFormat="1" ht="15">
      <c r="J377" s="33"/>
      <c r="L377" s="33"/>
      <c r="N377" s="33"/>
      <c r="O377" s="33"/>
      <c r="P377" s="34"/>
      <c r="Q377" s="35"/>
    </row>
    <row r="378" spans="10:17" s="9" customFormat="1" ht="15">
      <c r="J378" s="33"/>
      <c r="L378" s="33"/>
      <c r="N378" s="33"/>
      <c r="O378" s="33"/>
      <c r="P378" s="34"/>
      <c r="Q378" s="35"/>
    </row>
    <row r="379" spans="10:17" s="9" customFormat="1" ht="15">
      <c r="J379" s="33"/>
      <c r="L379" s="33"/>
      <c r="N379" s="33"/>
      <c r="O379" s="33"/>
      <c r="P379" s="34"/>
      <c r="Q379" s="35"/>
    </row>
    <row r="380" spans="10:17" s="9" customFormat="1" ht="15">
      <c r="J380" s="33"/>
      <c r="L380" s="33"/>
      <c r="N380" s="33"/>
      <c r="O380" s="33"/>
      <c r="P380" s="34"/>
      <c r="Q380" s="35"/>
    </row>
    <row r="381" spans="10:17" s="9" customFormat="1" ht="15">
      <c r="J381" s="33"/>
      <c r="L381" s="33"/>
      <c r="N381" s="33"/>
      <c r="O381" s="33"/>
      <c r="P381" s="34"/>
      <c r="Q381" s="35"/>
    </row>
    <row r="382" spans="10:17" s="9" customFormat="1" ht="15">
      <c r="J382" s="33"/>
      <c r="L382" s="33"/>
      <c r="N382" s="33"/>
      <c r="O382" s="33"/>
      <c r="P382" s="34"/>
      <c r="Q382" s="35"/>
    </row>
    <row r="383" spans="10:17" s="9" customFormat="1" ht="15">
      <c r="J383" s="33"/>
      <c r="L383" s="33"/>
      <c r="N383" s="33"/>
      <c r="O383" s="33"/>
      <c r="P383" s="34"/>
      <c r="Q383" s="35"/>
    </row>
    <row r="384" spans="10:17" s="9" customFormat="1" ht="15">
      <c r="J384" s="33"/>
      <c r="L384" s="33"/>
      <c r="N384" s="33"/>
      <c r="O384" s="33"/>
      <c r="P384" s="34"/>
      <c r="Q384" s="35"/>
    </row>
    <row r="385" spans="10:17" s="9" customFormat="1" ht="15">
      <c r="J385" s="33"/>
      <c r="L385" s="33"/>
      <c r="N385" s="33"/>
      <c r="O385" s="33"/>
      <c r="P385" s="34"/>
      <c r="Q385" s="35"/>
    </row>
    <row r="386" spans="10:17" s="9" customFormat="1" ht="15">
      <c r="J386" s="33"/>
      <c r="L386" s="33"/>
      <c r="N386" s="33"/>
      <c r="O386" s="33"/>
      <c r="P386" s="34"/>
      <c r="Q386" s="35"/>
    </row>
    <row r="387" spans="10:17" s="9" customFormat="1" ht="15">
      <c r="J387" s="33"/>
      <c r="L387" s="33"/>
      <c r="N387" s="33"/>
      <c r="O387" s="33"/>
      <c r="P387" s="34"/>
      <c r="Q387" s="35"/>
    </row>
    <row r="388" spans="10:17" s="9" customFormat="1" ht="15">
      <c r="J388" s="33"/>
      <c r="L388" s="33"/>
      <c r="N388" s="33"/>
      <c r="O388" s="33"/>
      <c r="P388" s="34"/>
      <c r="Q388" s="35"/>
    </row>
    <row r="389" spans="10:17" s="9" customFormat="1" ht="15">
      <c r="J389" s="33"/>
      <c r="L389" s="33"/>
      <c r="N389" s="33"/>
      <c r="O389" s="33"/>
      <c r="P389" s="34"/>
      <c r="Q389" s="35"/>
    </row>
    <row r="390" spans="10:17" s="9" customFormat="1" ht="15">
      <c r="J390" s="33"/>
      <c r="L390" s="33"/>
      <c r="N390" s="33"/>
      <c r="O390" s="33"/>
      <c r="P390" s="34"/>
      <c r="Q390" s="35"/>
    </row>
    <row r="391" spans="10:17" s="9" customFormat="1" ht="15">
      <c r="J391" s="33"/>
      <c r="L391" s="33"/>
      <c r="N391" s="33"/>
      <c r="O391" s="33"/>
      <c r="P391" s="34"/>
      <c r="Q391" s="35"/>
    </row>
    <row r="392" spans="10:17" s="9" customFormat="1" ht="15">
      <c r="J392" s="33"/>
      <c r="L392" s="33"/>
      <c r="N392" s="33"/>
      <c r="O392" s="33"/>
      <c r="P392" s="34"/>
      <c r="Q392" s="35"/>
    </row>
    <row r="393" spans="10:17" s="9" customFormat="1" ht="15">
      <c r="J393" s="33"/>
      <c r="L393" s="33"/>
      <c r="N393" s="33"/>
      <c r="O393" s="33"/>
      <c r="P393" s="34"/>
      <c r="Q393" s="35"/>
    </row>
    <row r="394" spans="10:17" s="9" customFormat="1" ht="15">
      <c r="J394" s="33"/>
      <c r="L394" s="33"/>
      <c r="N394" s="33"/>
      <c r="O394" s="33"/>
      <c r="P394" s="34"/>
      <c r="Q394" s="35"/>
    </row>
    <row r="395" spans="10:17" s="9" customFormat="1" ht="15">
      <c r="J395" s="33"/>
      <c r="L395" s="33"/>
      <c r="N395" s="33"/>
      <c r="O395" s="33"/>
      <c r="P395" s="34"/>
      <c r="Q395" s="35"/>
    </row>
    <row r="396" spans="10:17" s="9" customFormat="1" ht="15">
      <c r="J396" s="33"/>
      <c r="L396" s="33"/>
      <c r="N396" s="33"/>
      <c r="O396" s="33"/>
      <c r="P396" s="34"/>
      <c r="Q396" s="35"/>
    </row>
    <row r="397" spans="10:17" s="9" customFormat="1" ht="15">
      <c r="J397" s="33"/>
      <c r="L397" s="33"/>
      <c r="N397" s="33"/>
      <c r="O397" s="33"/>
      <c r="P397" s="34"/>
      <c r="Q397" s="35"/>
    </row>
    <row r="398" spans="10:17" s="9" customFormat="1" ht="15">
      <c r="J398" s="33"/>
      <c r="L398" s="33"/>
      <c r="N398" s="33"/>
      <c r="O398" s="33"/>
      <c r="P398" s="34"/>
      <c r="Q398" s="35"/>
    </row>
    <row r="399" spans="10:17" s="9" customFormat="1" ht="15">
      <c r="J399" s="33"/>
      <c r="L399" s="33"/>
      <c r="N399" s="33"/>
      <c r="O399" s="33"/>
      <c r="P399" s="34"/>
      <c r="Q399" s="35"/>
    </row>
    <row r="400" spans="10:17" s="9" customFormat="1" ht="15">
      <c r="J400" s="33"/>
      <c r="L400" s="33"/>
      <c r="N400" s="33"/>
      <c r="O400" s="33"/>
      <c r="P400" s="34"/>
      <c r="Q400" s="35"/>
    </row>
    <row r="401" spans="10:17" s="9" customFormat="1" ht="15">
      <c r="J401" s="33"/>
      <c r="L401" s="33"/>
      <c r="N401" s="33"/>
      <c r="O401" s="33"/>
      <c r="P401" s="34"/>
      <c r="Q401" s="35"/>
    </row>
    <row r="402" spans="10:17" s="9" customFormat="1" ht="15">
      <c r="J402" s="33"/>
      <c r="L402" s="33"/>
      <c r="N402" s="33"/>
      <c r="O402" s="33"/>
      <c r="P402" s="34"/>
      <c r="Q402" s="35"/>
    </row>
    <row r="403" spans="10:17" s="9" customFormat="1" ht="15">
      <c r="J403" s="33"/>
      <c r="L403" s="33"/>
      <c r="N403" s="33"/>
      <c r="O403" s="33"/>
      <c r="P403" s="34"/>
      <c r="Q403" s="35"/>
    </row>
    <row r="404" spans="10:17" s="9" customFormat="1" ht="15">
      <c r="J404" s="33"/>
      <c r="L404" s="33"/>
      <c r="N404" s="33"/>
      <c r="O404" s="33"/>
      <c r="P404" s="34"/>
      <c r="Q404" s="35"/>
    </row>
    <row r="405" spans="10:17" s="9" customFormat="1" ht="15">
      <c r="J405" s="33"/>
      <c r="L405" s="33"/>
      <c r="N405" s="33"/>
      <c r="O405" s="33"/>
      <c r="P405" s="34"/>
      <c r="Q405" s="35"/>
    </row>
    <row r="406" spans="10:17" s="9" customFormat="1" ht="15">
      <c r="J406" s="33"/>
      <c r="L406" s="33"/>
      <c r="N406" s="33"/>
      <c r="O406" s="33"/>
      <c r="P406" s="34"/>
      <c r="Q406" s="35"/>
    </row>
    <row r="407" spans="10:17" s="9" customFormat="1" ht="15">
      <c r="J407" s="33"/>
      <c r="L407" s="33"/>
      <c r="N407" s="33"/>
      <c r="O407" s="33"/>
      <c r="P407" s="34"/>
      <c r="Q407" s="35"/>
    </row>
    <row r="408" spans="10:17" s="9" customFormat="1" ht="15">
      <c r="J408" s="33"/>
      <c r="L408" s="33"/>
      <c r="N408" s="33"/>
      <c r="O408" s="33"/>
      <c r="P408" s="34"/>
      <c r="Q408" s="35"/>
    </row>
    <row r="409" spans="10:17" s="9" customFormat="1" ht="15">
      <c r="J409" s="33"/>
      <c r="L409" s="33"/>
      <c r="N409" s="33"/>
      <c r="O409" s="33"/>
      <c r="P409" s="34"/>
      <c r="Q409" s="35"/>
    </row>
    <row r="410" spans="10:17" s="9" customFormat="1" ht="15">
      <c r="J410" s="33"/>
      <c r="L410" s="33"/>
      <c r="N410" s="33"/>
      <c r="O410" s="33"/>
      <c r="P410" s="34"/>
      <c r="Q410" s="35"/>
    </row>
    <row r="411" spans="10:17" s="9" customFormat="1" ht="15">
      <c r="J411" s="33"/>
      <c r="L411" s="33"/>
      <c r="N411" s="33"/>
      <c r="O411" s="33"/>
      <c r="P411" s="34"/>
      <c r="Q411" s="35"/>
    </row>
    <row r="412" spans="10:17" s="9" customFormat="1" ht="15">
      <c r="J412" s="33"/>
      <c r="L412" s="33"/>
      <c r="N412" s="33"/>
      <c r="O412" s="33"/>
      <c r="P412" s="34"/>
      <c r="Q412" s="35"/>
    </row>
    <row r="413" spans="10:17" s="9" customFormat="1" ht="15">
      <c r="J413" s="33"/>
      <c r="L413" s="33"/>
      <c r="N413" s="33"/>
      <c r="O413" s="33"/>
      <c r="P413" s="34"/>
      <c r="Q413" s="35"/>
    </row>
    <row r="414" spans="10:17" s="9" customFormat="1" ht="15">
      <c r="J414" s="33"/>
      <c r="L414" s="33"/>
      <c r="N414" s="33"/>
      <c r="O414" s="33"/>
      <c r="P414" s="34"/>
      <c r="Q414" s="35"/>
    </row>
    <row r="415" spans="10:17" s="9" customFormat="1" ht="15">
      <c r="J415" s="33"/>
      <c r="L415" s="33"/>
      <c r="N415" s="33"/>
      <c r="O415" s="33"/>
      <c r="P415" s="34"/>
      <c r="Q415" s="35"/>
    </row>
    <row r="416" spans="10:17" s="9" customFormat="1" ht="15">
      <c r="J416" s="33"/>
      <c r="L416" s="33"/>
      <c r="N416" s="33"/>
      <c r="O416" s="33"/>
      <c r="P416" s="34"/>
      <c r="Q416" s="35"/>
    </row>
    <row r="417" spans="10:17" s="9" customFormat="1" ht="15">
      <c r="J417" s="33"/>
      <c r="L417" s="33"/>
      <c r="N417" s="33"/>
      <c r="O417" s="33"/>
      <c r="P417" s="34"/>
      <c r="Q417" s="35"/>
    </row>
    <row r="418" spans="10:17" s="9" customFormat="1" ht="15">
      <c r="J418" s="33"/>
      <c r="L418" s="33"/>
      <c r="N418" s="33"/>
      <c r="O418" s="33"/>
      <c r="P418" s="34"/>
      <c r="Q418" s="35"/>
    </row>
    <row r="419" spans="10:17" s="9" customFormat="1" ht="15">
      <c r="J419" s="33"/>
      <c r="L419" s="33"/>
      <c r="N419" s="33"/>
      <c r="O419" s="33"/>
      <c r="P419" s="34"/>
      <c r="Q419" s="35"/>
    </row>
    <row r="420" spans="10:17" s="9" customFormat="1" ht="15">
      <c r="J420" s="33"/>
      <c r="L420" s="33"/>
      <c r="N420" s="33"/>
      <c r="O420" s="33"/>
      <c r="P420" s="34"/>
      <c r="Q420" s="35"/>
    </row>
    <row r="421" spans="10:17" s="9" customFormat="1" ht="15">
      <c r="J421" s="33"/>
      <c r="L421" s="33"/>
      <c r="N421" s="33"/>
      <c r="O421" s="33"/>
      <c r="P421" s="34"/>
      <c r="Q421" s="35"/>
    </row>
    <row r="422" spans="10:17" s="9" customFormat="1" ht="15">
      <c r="J422" s="33"/>
      <c r="L422" s="33"/>
      <c r="N422" s="33"/>
      <c r="O422" s="33"/>
      <c r="P422" s="34"/>
      <c r="Q422" s="35"/>
    </row>
    <row r="423" spans="10:17" s="9" customFormat="1" ht="15">
      <c r="J423" s="33"/>
      <c r="L423" s="33"/>
      <c r="N423" s="33"/>
      <c r="O423" s="33"/>
      <c r="P423" s="34"/>
      <c r="Q423" s="35"/>
    </row>
    <row r="424" spans="10:17" s="9" customFormat="1" ht="15">
      <c r="J424" s="33"/>
      <c r="L424" s="33"/>
      <c r="N424" s="33"/>
      <c r="O424" s="33"/>
      <c r="P424" s="34"/>
      <c r="Q424" s="35"/>
    </row>
    <row r="425" spans="10:17" s="9" customFormat="1" ht="15">
      <c r="J425" s="33"/>
      <c r="L425" s="33"/>
      <c r="N425" s="33"/>
      <c r="O425" s="33"/>
      <c r="P425" s="34"/>
      <c r="Q425" s="35"/>
    </row>
    <row r="426" spans="10:17" s="9" customFormat="1" ht="15">
      <c r="J426" s="33"/>
      <c r="L426" s="33"/>
      <c r="N426" s="33"/>
      <c r="O426" s="33"/>
      <c r="P426" s="34"/>
      <c r="Q426" s="35"/>
    </row>
    <row r="427" spans="10:17" s="9" customFormat="1" ht="15">
      <c r="J427" s="33"/>
      <c r="L427" s="33"/>
      <c r="N427" s="33"/>
      <c r="O427" s="33"/>
      <c r="P427" s="34"/>
      <c r="Q427" s="35"/>
    </row>
    <row r="428" spans="10:17" s="9" customFormat="1" ht="15">
      <c r="J428" s="33"/>
      <c r="L428" s="33"/>
      <c r="N428" s="33"/>
      <c r="O428" s="33"/>
      <c r="P428" s="34"/>
      <c r="Q428" s="35"/>
    </row>
    <row r="429" spans="10:17" s="9" customFormat="1" ht="15">
      <c r="J429" s="33"/>
      <c r="L429" s="33"/>
      <c r="N429" s="33"/>
      <c r="O429" s="33"/>
      <c r="P429" s="34"/>
      <c r="Q429" s="35"/>
    </row>
    <row r="430" spans="10:17" s="9" customFormat="1" ht="15">
      <c r="J430" s="33"/>
      <c r="L430" s="33"/>
      <c r="N430" s="33"/>
      <c r="O430" s="33"/>
      <c r="P430" s="34"/>
      <c r="Q430" s="35"/>
    </row>
    <row r="431" spans="10:17" s="9" customFormat="1" ht="15">
      <c r="J431" s="33"/>
      <c r="L431" s="33"/>
      <c r="N431" s="33"/>
      <c r="O431" s="33"/>
      <c r="P431" s="34"/>
      <c r="Q431" s="35"/>
    </row>
    <row r="432" spans="10:17" s="9" customFormat="1" ht="15">
      <c r="J432" s="33"/>
      <c r="L432" s="33"/>
      <c r="N432" s="33"/>
      <c r="O432" s="33"/>
      <c r="P432" s="34"/>
      <c r="Q432" s="35"/>
    </row>
    <row r="433" spans="10:17" s="9" customFormat="1" ht="15">
      <c r="J433" s="33"/>
      <c r="L433" s="33"/>
      <c r="N433" s="33"/>
      <c r="O433" s="33"/>
      <c r="P433" s="34"/>
      <c r="Q433" s="35"/>
    </row>
    <row r="434" spans="10:17" s="9" customFormat="1" ht="15">
      <c r="J434" s="33"/>
      <c r="L434" s="33"/>
      <c r="N434" s="33"/>
      <c r="O434" s="33"/>
      <c r="P434" s="34"/>
      <c r="Q434" s="35"/>
    </row>
    <row r="435" spans="10:17" s="9" customFormat="1" ht="15">
      <c r="J435" s="33"/>
      <c r="L435" s="33"/>
      <c r="N435" s="33"/>
      <c r="O435" s="33"/>
      <c r="P435" s="34"/>
      <c r="Q435" s="35"/>
    </row>
    <row r="436" spans="10:17" s="9" customFormat="1" ht="15">
      <c r="J436" s="33"/>
      <c r="L436" s="33"/>
      <c r="N436" s="33"/>
      <c r="O436" s="33"/>
      <c r="P436" s="34"/>
      <c r="Q436" s="35"/>
    </row>
    <row r="437" spans="10:17" s="9" customFormat="1" ht="15">
      <c r="J437" s="33"/>
      <c r="L437" s="33"/>
      <c r="N437" s="33"/>
      <c r="O437" s="33"/>
      <c r="P437" s="34"/>
      <c r="Q437" s="35"/>
    </row>
    <row r="438" spans="10:17" s="9" customFormat="1" ht="15">
      <c r="J438" s="33"/>
      <c r="L438" s="33"/>
      <c r="N438" s="33"/>
      <c r="O438" s="33"/>
      <c r="P438" s="34"/>
      <c r="Q438" s="35"/>
    </row>
    <row r="439" spans="10:17" s="9" customFormat="1" ht="15">
      <c r="J439" s="33"/>
      <c r="L439" s="33"/>
      <c r="N439" s="33"/>
      <c r="O439" s="33"/>
      <c r="P439" s="34"/>
      <c r="Q439" s="35"/>
    </row>
    <row r="440" spans="10:17" s="9" customFormat="1" ht="15">
      <c r="J440" s="33"/>
      <c r="L440" s="33"/>
      <c r="N440" s="33"/>
      <c r="O440" s="33"/>
      <c r="P440" s="34"/>
      <c r="Q440" s="35"/>
    </row>
    <row r="441" spans="10:17" s="9" customFormat="1" ht="15">
      <c r="J441" s="33"/>
      <c r="L441" s="33"/>
      <c r="N441" s="33"/>
      <c r="O441" s="33"/>
      <c r="P441" s="34"/>
      <c r="Q441" s="35"/>
    </row>
    <row r="442" spans="10:17" s="9" customFormat="1" ht="15">
      <c r="J442" s="33"/>
      <c r="L442" s="33"/>
      <c r="N442" s="33"/>
      <c r="O442" s="33"/>
      <c r="P442" s="34"/>
      <c r="Q442" s="35"/>
    </row>
    <row r="443" spans="10:17" s="9" customFormat="1" ht="15">
      <c r="J443" s="33"/>
      <c r="L443" s="33"/>
      <c r="N443" s="33"/>
      <c r="O443" s="33"/>
      <c r="P443" s="34"/>
      <c r="Q443" s="35"/>
    </row>
    <row r="444" spans="10:17" s="9" customFormat="1" ht="15">
      <c r="J444" s="33"/>
      <c r="L444" s="33"/>
      <c r="N444" s="33"/>
      <c r="O444" s="33"/>
      <c r="P444" s="34"/>
      <c r="Q444" s="35"/>
    </row>
    <row r="445" spans="10:17" s="9" customFormat="1" ht="15">
      <c r="J445" s="33"/>
      <c r="L445" s="33"/>
      <c r="N445" s="33"/>
      <c r="O445" s="33"/>
      <c r="P445" s="34"/>
      <c r="Q445" s="35"/>
    </row>
    <row r="446" spans="10:17" s="9" customFormat="1" ht="15">
      <c r="J446" s="33"/>
      <c r="L446" s="33"/>
      <c r="N446" s="33"/>
      <c r="O446" s="33"/>
      <c r="P446" s="34"/>
      <c r="Q446" s="35"/>
    </row>
    <row r="447" spans="10:17" s="9" customFormat="1" ht="15">
      <c r="J447" s="33"/>
      <c r="L447" s="33"/>
      <c r="N447" s="33"/>
      <c r="O447" s="33"/>
      <c r="P447" s="34"/>
      <c r="Q447" s="35"/>
    </row>
    <row r="448" spans="10:17" s="9" customFormat="1" ht="15">
      <c r="J448" s="33"/>
      <c r="L448" s="33"/>
      <c r="N448" s="33"/>
      <c r="O448" s="33"/>
      <c r="P448" s="34"/>
      <c r="Q448" s="35"/>
    </row>
    <row r="449" spans="10:17" s="9" customFormat="1" ht="15">
      <c r="J449" s="33"/>
      <c r="L449" s="33"/>
      <c r="N449" s="33"/>
      <c r="O449" s="33"/>
      <c r="P449" s="34"/>
      <c r="Q449" s="35"/>
    </row>
    <row r="450" spans="10:17" s="9" customFormat="1" ht="15">
      <c r="J450" s="33"/>
      <c r="L450" s="33"/>
      <c r="N450" s="33"/>
      <c r="O450" s="33"/>
      <c r="P450" s="34"/>
      <c r="Q450" s="35"/>
    </row>
    <row r="451" spans="10:17" s="9" customFormat="1" ht="15">
      <c r="J451" s="33"/>
      <c r="L451" s="33"/>
      <c r="N451" s="33"/>
      <c r="O451" s="33"/>
      <c r="P451" s="34"/>
      <c r="Q451" s="35"/>
    </row>
    <row r="452" spans="10:17" s="9" customFormat="1" ht="15">
      <c r="J452" s="33"/>
      <c r="L452" s="33"/>
      <c r="N452" s="33"/>
      <c r="O452" s="33"/>
      <c r="P452" s="34"/>
      <c r="Q452" s="35"/>
    </row>
    <row r="453" spans="10:17" s="9" customFormat="1" ht="15">
      <c r="J453" s="33"/>
      <c r="L453" s="33"/>
      <c r="N453" s="33"/>
      <c r="O453" s="33"/>
      <c r="P453" s="34"/>
      <c r="Q453" s="35"/>
    </row>
    <row r="454" spans="10:17" s="9" customFormat="1" ht="15">
      <c r="J454" s="33"/>
      <c r="L454" s="33"/>
      <c r="N454" s="33"/>
      <c r="O454" s="33"/>
      <c r="P454" s="34"/>
      <c r="Q454" s="35"/>
    </row>
    <row r="455" spans="10:17" s="9" customFormat="1" ht="15">
      <c r="J455" s="33"/>
      <c r="L455" s="33"/>
      <c r="N455" s="33"/>
      <c r="O455" s="33"/>
      <c r="P455" s="34"/>
      <c r="Q455" s="35"/>
    </row>
    <row r="456" spans="10:17" s="9" customFormat="1" ht="15">
      <c r="J456" s="33"/>
      <c r="L456" s="33"/>
      <c r="N456" s="33"/>
      <c r="O456" s="33"/>
      <c r="P456" s="34"/>
      <c r="Q456" s="35"/>
    </row>
    <row r="457" spans="10:17" s="9" customFormat="1" ht="15">
      <c r="J457" s="33"/>
      <c r="L457" s="33"/>
      <c r="N457" s="33"/>
      <c r="O457" s="33"/>
      <c r="P457" s="34"/>
      <c r="Q457" s="35"/>
    </row>
    <row r="458" spans="10:17" s="9" customFormat="1" ht="15">
      <c r="J458" s="33"/>
      <c r="L458" s="33"/>
      <c r="N458" s="33"/>
      <c r="O458" s="33"/>
      <c r="P458" s="34"/>
      <c r="Q458" s="35"/>
    </row>
    <row r="459" spans="10:17" s="9" customFormat="1" ht="15">
      <c r="J459" s="33"/>
      <c r="L459" s="33"/>
      <c r="N459" s="33"/>
      <c r="O459" s="33"/>
      <c r="P459" s="34"/>
      <c r="Q459" s="35"/>
    </row>
    <row r="460" spans="10:17" s="9" customFormat="1" ht="15">
      <c r="J460" s="33"/>
      <c r="L460" s="33"/>
      <c r="N460" s="33"/>
      <c r="O460" s="33"/>
      <c r="P460" s="34"/>
      <c r="Q460" s="35"/>
    </row>
    <row r="461" spans="10:17" s="9" customFormat="1" ht="15">
      <c r="J461" s="33"/>
      <c r="L461" s="33"/>
      <c r="N461" s="33"/>
      <c r="O461" s="33"/>
      <c r="P461" s="34"/>
      <c r="Q461" s="35"/>
    </row>
    <row r="462" spans="10:17" s="9" customFormat="1" ht="15">
      <c r="J462" s="33"/>
      <c r="L462" s="33"/>
      <c r="N462" s="33"/>
      <c r="O462" s="33"/>
      <c r="P462" s="34"/>
      <c r="Q462" s="35"/>
    </row>
    <row r="463" spans="10:17" s="9" customFormat="1" ht="15">
      <c r="J463" s="33"/>
      <c r="L463" s="33"/>
      <c r="N463" s="33"/>
      <c r="O463" s="33"/>
      <c r="P463" s="34"/>
      <c r="Q463" s="35"/>
    </row>
    <row r="464" spans="10:17" s="9" customFormat="1" ht="15">
      <c r="J464" s="33"/>
      <c r="L464" s="33"/>
      <c r="N464" s="33"/>
      <c r="O464" s="33"/>
      <c r="P464" s="34"/>
      <c r="Q464" s="35"/>
    </row>
    <row r="465" spans="10:17" s="9" customFormat="1" ht="15">
      <c r="J465" s="33"/>
      <c r="L465" s="33"/>
      <c r="N465" s="33"/>
      <c r="O465" s="33"/>
      <c r="P465" s="34"/>
      <c r="Q465" s="35"/>
    </row>
    <row r="466" spans="10:17" s="9" customFormat="1" ht="15">
      <c r="J466" s="33"/>
      <c r="L466" s="33"/>
      <c r="N466" s="33"/>
      <c r="O466" s="33"/>
      <c r="P466" s="34"/>
      <c r="Q466" s="35"/>
    </row>
    <row r="467" spans="10:17" s="9" customFormat="1" ht="15">
      <c r="J467" s="33"/>
      <c r="L467" s="33"/>
      <c r="N467" s="33"/>
      <c r="O467" s="33"/>
      <c r="P467" s="34"/>
      <c r="Q467" s="35"/>
    </row>
    <row r="468" spans="10:17" s="9" customFormat="1" ht="15">
      <c r="J468" s="33"/>
      <c r="L468" s="33"/>
      <c r="N468" s="33"/>
      <c r="O468" s="33"/>
      <c r="P468" s="34"/>
      <c r="Q468" s="35"/>
    </row>
    <row r="469" spans="10:17" s="9" customFormat="1" ht="15">
      <c r="J469" s="33"/>
      <c r="L469" s="33"/>
      <c r="N469" s="33"/>
      <c r="O469" s="33"/>
      <c r="P469" s="34"/>
      <c r="Q469" s="35"/>
    </row>
    <row r="470" spans="10:17" s="9" customFormat="1" ht="15">
      <c r="J470" s="33"/>
      <c r="L470" s="33"/>
      <c r="N470" s="33"/>
      <c r="O470" s="33"/>
      <c r="P470" s="34"/>
      <c r="Q470" s="35"/>
    </row>
    <row r="471" spans="10:17" s="9" customFormat="1" ht="15">
      <c r="J471" s="33"/>
      <c r="L471" s="33"/>
      <c r="N471" s="33"/>
      <c r="O471" s="33"/>
      <c r="P471" s="34"/>
      <c r="Q471" s="35"/>
    </row>
    <row r="472" spans="10:17" s="9" customFormat="1" ht="15">
      <c r="J472" s="33"/>
      <c r="L472" s="33"/>
      <c r="N472" s="33"/>
      <c r="O472" s="33"/>
      <c r="P472" s="34"/>
      <c r="Q472" s="35"/>
    </row>
    <row r="473" spans="10:17" s="9" customFormat="1" ht="15">
      <c r="J473" s="33"/>
      <c r="L473" s="33"/>
      <c r="N473" s="33"/>
      <c r="O473" s="33"/>
      <c r="P473" s="34"/>
      <c r="Q473" s="35"/>
    </row>
    <row r="474" spans="10:17" s="9" customFormat="1" ht="15">
      <c r="J474" s="33"/>
      <c r="L474" s="33"/>
      <c r="N474" s="33"/>
      <c r="O474" s="33"/>
      <c r="P474" s="34"/>
      <c r="Q474" s="35"/>
    </row>
    <row r="475" spans="10:17" s="9" customFormat="1" ht="15">
      <c r="J475" s="33"/>
      <c r="L475" s="33"/>
      <c r="N475" s="33"/>
      <c r="O475" s="33"/>
      <c r="P475" s="34"/>
      <c r="Q475" s="35"/>
    </row>
    <row r="476" spans="10:17" s="9" customFormat="1" ht="15">
      <c r="J476" s="33"/>
      <c r="L476" s="33"/>
      <c r="N476" s="33"/>
      <c r="O476" s="33"/>
      <c r="P476" s="34"/>
      <c r="Q476" s="35"/>
    </row>
    <row r="477" spans="10:17" s="9" customFormat="1" ht="15">
      <c r="J477" s="33"/>
      <c r="L477" s="33"/>
      <c r="N477" s="33"/>
      <c r="O477" s="33"/>
      <c r="P477" s="34"/>
      <c r="Q477" s="35"/>
    </row>
    <row r="478" spans="10:17" s="9" customFormat="1" ht="15">
      <c r="J478" s="33"/>
      <c r="L478" s="33"/>
      <c r="N478" s="33"/>
      <c r="O478" s="33"/>
      <c r="P478" s="34"/>
      <c r="Q478" s="35"/>
    </row>
    <row r="479" spans="10:17" s="9" customFormat="1" ht="15">
      <c r="J479" s="33"/>
      <c r="L479" s="33"/>
      <c r="N479" s="33"/>
      <c r="O479" s="33"/>
      <c r="P479" s="34"/>
      <c r="Q479" s="35"/>
    </row>
    <row r="480" spans="10:17" s="9" customFormat="1" ht="15">
      <c r="J480" s="33"/>
      <c r="L480" s="33"/>
      <c r="N480" s="33"/>
      <c r="O480" s="33"/>
      <c r="P480" s="34"/>
      <c r="Q480" s="35"/>
    </row>
    <row r="481" spans="10:17" s="9" customFormat="1" ht="15">
      <c r="J481" s="33"/>
      <c r="L481" s="33"/>
      <c r="N481" s="33"/>
      <c r="O481" s="33"/>
      <c r="P481" s="34"/>
      <c r="Q481" s="35"/>
    </row>
    <row r="482" spans="10:17" s="9" customFormat="1" ht="15">
      <c r="J482" s="33"/>
      <c r="L482" s="33"/>
      <c r="N482" s="33"/>
      <c r="O482" s="33"/>
      <c r="P482" s="34"/>
      <c r="Q482" s="35"/>
    </row>
    <row r="483" spans="10:17" s="9" customFormat="1" ht="15">
      <c r="J483" s="33"/>
      <c r="L483" s="33"/>
      <c r="N483" s="33"/>
      <c r="O483" s="33"/>
      <c r="P483" s="34"/>
      <c r="Q483" s="35"/>
    </row>
    <row r="484" spans="10:17" s="9" customFormat="1" ht="15">
      <c r="J484" s="33"/>
      <c r="L484" s="33"/>
      <c r="N484" s="33"/>
      <c r="O484" s="33"/>
      <c r="P484" s="34"/>
      <c r="Q484" s="35"/>
    </row>
    <row r="485" spans="10:17" s="9" customFormat="1" ht="15">
      <c r="J485" s="33"/>
      <c r="L485" s="33"/>
      <c r="N485" s="33"/>
      <c r="O485" s="33"/>
      <c r="P485" s="34"/>
      <c r="Q485" s="35"/>
    </row>
    <row r="486" spans="10:17" s="9" customFormat="1" ht="15">
      <c r="J486" s="33"/>
      <c r="L486" s="33"/>
      <c r="N486" s="33"/>
      <c r="O486" s="33"/>
      <c r="P486" s="34"/>
      <c r="Q486" s="35"/>
    </row>
    <row r="487" spans="10:17" s="9" customFormat="1" ht="15">
      <c r="J487" s="33"/>
      <c r="L487" s="33"/>
      <c r="N487" s="33"/>
      <c r="O487" s="33"/>
      <c r="P487" s="34"/>
      <c r="Q487" s="35"/>
    </row>
    <row r="488" spans="10:17" s="9" customFormat="1" ht="15">
      <c r="J488" s="33"/>
      <c r="L488" s="33"/>
      <c r="N488" s="33"/>
      <c r="O488" s="33"/>
      <c r="P488" s="34"/>
      <c r="Q488" s="35"/>
    </row>
    <row r="489" spans="10:17" s="9" customFormat="1" ht="15">
      <c r="J489" s="33"/>
      <c r="L489" s="33"/>
      <c r="N489" s="33"/>
      <c r="O489" s="33"/>
      <c r="P489" s="34"/>
      <c r="Q489" s="35"/>
    </row>
    <row r="490" spans="10:17" s="9" customFormat="1" ht="15">
      <c r="J490" s="33"/>
      <c r="L490" s="33"/>
      <c r="N490" s="33"/>
      <c r="O490" s="33"/>
      <c r="P490" s="34"/>
      <c r="Q490" s="35"/>
    </row>
    <row r="491" spans="10:17" s="9" customFormat="1" ht="15">
      <c r="J491" s="33"/>
      <c r="L491" s="33"/>
      <c r="N491" s="33"/>
      <c r="O491" s="33"/>
      <c r="P491" s="34"/>
      <c r="Q491" s="35"/>
    </row>
    <row r="492" spans="10:17" s="9" customFormat="1" ht="15">
      <c r="J492" s="33"/>
      <c r="L492" s="33"/>
      <c r="N492" s="33"/>
      <c r="O492" s="33"/>
      <c r="P492" s="34"/>
      <c r="Q492" s="35"/>
    </row>
    <row r="493" spans="10:17" s="9" customFormat="1" ht="15">
      <c r="J493" s="33"/>
      <c r="L493" s="33"/>
      <c r="N493" s="33"/>
      <c r="O493" s="33"/>
      <c r="P493" s="34"/>
      <c r="Q493" s="35"/>
    </row>
    <row r="494" spans="10:17" s="9" customFormat="1" ht="15">
      <c r="J494" s="33"/>
      <c r="L494" s="33"/>
      <c r="N494" s="33"/>
      <c r="O494" s="33"/>
      <c r="P494" s="34"/>
      <c r="Q494" s="35"/>
    </row>
    <row r="495" spans="10:17" s="9" customFormat="1" ht="15">
      <c r="J495" s="33"/>
      <c r="L495" s="33"/>
      <c r="N495" s="33"/>
      <c r="O495" s="33"/>
      <c r="P495" s="34"/>
      <c r="Q495" s="35"/>
    </row>
    <row r="496" spans="10:17" s="9" customFormat="1" ht="15">
      <c r="J496" s="33"/>
      <c r="L496" s="33"/>
      <c r="N496" s="33"/>
      <c r="O496" s="33"/>
      <c r="P496" s="34"/>
      <c r="Q496" s="35"/>
    </row>
    <row r="497" spans="10:17" s="9" customFormat="1" ht="15">
      <c r="J497" s="33"/>
      <c r="L497" s="33"/>
      <c r="N497" s="33"/>
      <c r="O497" s="33"/>
      <c r="P497" s="34"/>
      <c r="Q497" s="35"/>
    </row>
    <row r="498" spans="10:17" s="9" customFormat="1" ht="15">
      <c r="J498" s="33"/>
      <c r="L498" s="33"/>
      <c r="N498" s="33"/>
      <c r="O498" s="33"/>
      <c r="P498" s="34"/>
      <c r="Q498" s="35"/>
    </row>
    <row r="499" spans="10:17" s="9" customFormat="1" ht="15">
      <c r="J499" s="33"/>
      <c r="L499" s="33"/>
      <c r="N499" s="33"/>
      <c r="O499" s="33"/>
      <c r="P499" s="34"/>
      <c r="Q499" s="35"/>
    </row>
    <row r="500" spans="10:17" s="9" customFormat="1" ht="15">
      <c r="J500" s="33"/>
      <c r="L500" s="33"/>
      <c r="N500" s="33"/>
      <c r="O500" s="33"/>
      <c r="P500" s="34"/>
      <c r="Q500" s="35"/>
    </row>
    <row r="501" spans="10:17" s="9" customFormat="1" ht="15">
      <c r="J501" s="33"/>
      <c r="L501" s="33"/>
      <c r="N501" s="33"/>
      <c r="O501" s="33"/>
      <c r="P501" s="34"/>
      <c r="Q501" s="35"/>
    </row>
    <row r="502" spans="10:17" s="9" customFormat="1" ht="15">
      <c r="J502" s="33"/>
      <c r="L502" s="33"/>
      <c r="N502" s="33"/>
      <c r="O502" s="33"/>
      <c r="P502" s="34"/>
      <c r="Q502" s="35"/>
    </row>
    <row r="503" spans="10:17" s="9" customFormat="1" ht="15">
      <c r="J503" s="33"/>
      <c r="L503" s="33"/>
      <c r="N503" s="33"/>
      <c r="O503" s="33"/>
      <c r="P503" s="34"/>
      <c r="Q503" s="35"/>
    </row>
    <row r="504" spans="10:17" s="9" customFormat="1" ht="15">
      <c r="J504" s="33"/>
      <c r="L504" s="33"/>
      <c r="N504" s="33"/>
      <c r="O504" s="33"/>
      <c r="P504" s="34"/>
      <c r="Q504" s="35"/>
    </row>
    <row r="505" spans="10:17" s="9" customFormat="1" ht="15">
      <c r="J505" s="33"/>
      <c r="L505" s="33"/>
      <c r="N505" s="33"/>
      <c r="O505" s="33"/>
      <c r="P505" s="34"/>
      <c r="Q505" s="35"/>
    </row>
    <row r="506" spans="10:17" s="9" customFormat="1" ht="15">
      <c r="J506" s="33"/>
      <c r="L506" s="33"/>
      <c r="N506" s="33"/>
      <c r="O506" s="33"/>
      <c r="P506" s="34"/>
      <c r="Q506" s="35"/>
    </row>
    <row r="507" spans="10:17" s="9" customFormat="1" ht="15">
      <c r="J507" s="33"/>
      <c r="L507" s="33"/>
      <c r="N507" s="33"/>
      <c r="O507" s="33"/>
      <c r="P507" s="34"/>
      <c r="Q507" s="35"/>
    </row>
    <row r="508" spans="10:17" s="9" customFormat="1" ht="15">
      <c r="J508" s="33"/>
      <c r="L508" s="33"/>
      <c r="N508" s="33"/>
      <c r="O508" s="33"/>
      <c r="P508" s="34"/>
      <c r="Q508" s="35"/>
    </row>
    <row r="509" spans="10:17" s="9" customFormat="1" ht="15">
      <c r="J509" s="33"/>
      <c r="L509" s="33"/>
      <c r="N509" s="33"/>
      <c r="O509" s="33"/>
      <c r="P509" s="34"/>
      <c r="Q509" s="35"/>
    </row>
    <row r="510" spans="10:17" s="9" customFormat="1" ht="15">
      <c r="J510" s="33"/>
      <c r="L510" s="33"/>
      <c r="N510" s="33"/>
      <c r="O510" s="33"/>
      <c r="P510" s="34"/>
      <c r="Q510" s="35"/>
    </row>
    <row r="511" spans="10:17" s="9" customFormat="1" ht="15">
      <c r="J511" s="33"/>
      <c r="L511" s="33"/>
      <c r="N511" s="33"/>
      <c r="O511" s="33"/>
      <c r="P511" s="34"/>
      <c r="Q511" s="35"/>
    </row>
    <row r="512" spans="10:17" s="9" customFormat="1" ht="15">
      <c r="J512" s="33"/>
      <c r="L512" s="33"/>
      <c r="N512" s="33"/>
      <c r="O512" s="33"/>
      <c r="P512" s="34"/>
      <c r="Q512" s="35"/>
    </row>
    <row r="513" spans="10:17" s="9" customFormat="1" ht="15">
      <c r="J513" s="33"/>
      <c r="L513" s="33"/>
      <c r="N513" s="33"/>
      <c r="O513" s="33"/>
      <c r="P513" s="34"/>
      <c r="Q513" s="35"/>
    </row>
    <row r="514" spans="10:17" s="9" customFormat="1" ht="15">
      <c r="J514" s="33"/>
      <c r="L514" s="33"/>
      <c r="N514" s="33"/>
      <c r="O514" s="33"/>
      <c r="P514" s="34"/>
      <c r="Q514" s="35"/>
    </row>
    <row r="515" spans="10:17" s="9" customFormat="1" ht="15">
      <c r="J515" s="33"/>
      <c r="L515" s="33"/>
      <c r="N515" s="33"/>
      <c r="O515" s="33"/>
      <c r="P515" s="34"/>
      <c r="Q515" s="35"/>
    </row>
    <row r="516" spans="10:17" s="9" customFormat="1" ht="15">
      <c r="J516" s="33"/>
      <c r="L516" s="33"/>
      <c r="N516" s="33"/>
      <c r="O516" s="33"/>
      <c r="P516" s="34"/>
      <c r="Q516" s="35"/>
    </row>
    <row r="517" spans="10:17" s="9" customFormat="1" ht="15">
      <c r="J517" s="33"/>
      <c r="L517" s="33"/>
      <c r="N517" s="33"/>
      <c r="O517" s="33"/>
      <c r="P517" s="34"/>
      <c r="Q517" s="35"/>
    </row>
    <row r="518" spans="10:17" s="9" customFormat="1" ht="15">
      <c r="J518" s="33"/>
      <c r="L518" s="33"/>
      <c r="N518" s="33"/>
      <c r="O518" s="33"/>
      <c r="P518" s="34"/>
      <c r="Q518" s="35"/>
    </row>
    <row r="519" spans="10:17" s="9" customFormat="1" ht="15">
      <c r="J519" s="33"/>
      <c r="L519" s="33"/>
      <c r="N519" s="33"/>
      <c r="O519" s="33"/>
      <c r="P519" s="34"/>
      <c r="Q519" s="35"/>
    </row>
    <row r="520" spans="10:17" s="9" customFormat="1" ht="15">
      <c r="J520" s="33"/>
      <c r="L520" s="33"/>
      <c r="N520" s="33"/>
      <c r="O520" s="33"/>
      <c r="P520" s="34"/>
      <c r="Q520" s="35"/>
    </row>
    <row r="521" spans="10:17" s="9" customFormat="1" ht="15">
      <c r="J521" s="33"/>
      <c r="L521" s="33"/>
      <c r="N521" s="33"/>
      <c r="O521" s="33"/>
      <c r="P521" s="34"/>
      <c r="Q521" s="35"/>
    </row>
    <row r="522" spans="10:17" s="9" customFormat="1" ht="15">
      <c r="J522" s="33"/>
      <c r="L522" s="33"/>
      <c r="N522" s="33"/>
      <c r="O522" s="33"/>
      <c r="P522" s="34"/>
      <c r="Q522" s="35"/>
    </row>
    <row r="523" spans="10:17" s="9" customFormat="1" ht="15">
      <c r="J523" s="33"/>
      <c r="L523" s="33"/>
      <c r="N523" s="33"/>
      <c r="O523" s="33"/>
      <c r="P523" s="34"/>
      <c r="Q523" s="35"/>
    </row>
    <row r="524" spans="10:17" s="9" customFormat="1" ht="15">
      <c r="J524" s="33"/>
      <c r="L524" s="33"/>
      <c r="N524" s="33"/>
      <c r="O524" s="33"/>
      <c r="P524" s="34"/>
      <c r="Q524" s="35"/>
    </row>
    <row r="525" spans="10:17" s="9" customFormat="1" ht="15">
      <c r="J525" s="33"/>
      <c r="L525" s="33"/>
      <c r="N525" s="33"/>
      <c r="O525" s="33"/>
      <c r="P525" s="34"/>
      <c r="Q525" s="35"/>
    </row>
    <row r="526" spans="10:17" s="9" customFormat="1" ht="15">
      <c r="J526" s="33"/>
      <c r="L526" s="33"/>
      <c r="N526" s="33"/>
      <c r="O526" s="33"/>
      <c r="P526" s="34"/>
      <c r="Q526" s="35"/>
    </row>
    <row r="527" spans="10:17" s="9" customFormat="1" ht="15">
      <c r="J527" s="33"/>
      <c r="L527" s="33"/>
      <c r="N527" s="33"/>
      <c r="O527" s="33"/>
      <c r="P527" s="34"/>
      <c r="Q527" s="35"/>
    </row>
    <row r="528" spans="10:17" s="9" customFormat="1" ht="15">
      <c r="J528" s="33"/>
      <c r="L528" s="33"/>
      <c r="N528" s="33"/>
      <c r="O528" s="33"/>
      <c r="P528" s="34"/>
      <c r="Q528" s="35"/>
    </row>
    <row r="529" spans="10:17" s="9" customFormat="1" ht="15">
      <c r="J529" s="33"/>
      <c r="L529" s="33"/>
      <c r="N529" s="33"/>
      <c r="O529" s="33"/>
      <c r="P529" s="34"/>
      <c r="Q529" s="35"/>
    </row>
    <row r="530" spans="10:17" s="9" customFormat="1" ht="15">
      <c r="J530" s="33"/>
      <c r="L530" s="33"/>
      <c r="N530" s="33"/>
      <c r="O530" s="33"/>
      <c r="P530" s="34"/>
      <c r="Q530" s="35"/>
    </row>
    <row r="531" spans="10:17" s="9" customFormat="1" ht="15">
      <c r="J531" s="33"/>
      <c r="L531" s="33"/>
      <c r="N531" s="33"/>
      <c r="O531" s="33"/>
      <c r="P531" s="34"/>
      <c r="Q531" s="35"/>
    </row>
    <row r="532" spans="10:17" s="9" customFormat="1" ht="15">
      <c r="J532" s="33"/>
      <c r="L532" s="33"/>
      <c r="N532" s="33"/>
      <c r="O532" s="33"/>
      <c r="P532" s="34"/>
      <c r="Q532" s="35"/>
    </row>
    <row r="533" spans="10:17" s="9" customFormat="1" ht="15">
      <c r="J533" s="33"/>
      <c r="L533" s="33"/>
      <c r="N533" s="33"/>
      <c r="O533" s="33"/>
      <c r="P533" s="34"/>
      <c r="Q533" s="35"/>
    </row>
    <row r="534" spans="10:17" s="9" customFormat="1" ht="15">
      <c r="J534" s="33"/>
      <c r="L534" s="33"/>
      <c r="N534" s="33"/>
      <c r="O534" s="33"/>
      <c r="P534" s="34"/>
      <c r="Q534" s="35"/>
    </row>
    <row r="535" spans="10:17" s="9" customFormat="1" ht="15">
      <c r="J535" s="33"/>
      <c r="L535" s="33"/>
      <c r="N535" s="33"/>
      <c r="O535" s="33"/>
      <c r="P535" s="34"/>
      <c r="Q535" s="35"/>
    </row>
    <row r="536" spans="10:17" s="9" customFormat="1" ht="15">
      <c r="J536" s="33"/>
      <c r="L536" s="33"/>
      <c r="N536" s="33"/>
      <c r="O536" s="33"/>
      <c r="P536" s="34"/>
      <c r="Q536" s="35"/>
    </row>
    <row r="537" spans="10:17" s="9" customFormat="1" ht="15">
      <c r="J537" s="33"/>
      <c r="L537" s="33"/>
      <c r="N537" s="33"/>
      <c r="O537" s="33"/>
      <c r="P537" s="34"/>
      <c r="Q537" s="35"/>
    </row>
    <row r="538" spans="10:17" s="9" customFormat="1" ht="15">
      <c r="J538" s="33"/>
      <c r="L538" s="33"/>
      <c r="N538" s="33"/>
      <c r="O538" s="33"/>
      <c r="P538" s="34"/>
      <c r="Q538" s="35"/>
    </row>
    <row r="539" spans="10:17" s="9" customFormat="1" ht="15">
      <c r="J539" s="33"/>
      <c r="L539" s="33"/>
      <c r="N539" s="33"/>
      <c r="O539" s="33"/>
      <c r="P539" s="34"/>
      <c r="Q539" s="35"/>
    </row>
    <row r="540" spans="10:17" s="9" customFormat="1" ht="15">
      <c r="J540" s="33"/>
      <c r="L540" s="33"/>
      <c r="N540" s="33"/>
      <c r="O540" s="33"/>
      <c r="P540" s="34"/>
      <c r="Q540" s="35"/>
    </row>
    <row r="541" spans="10:17" s="9" customFormat="1" ht="15">
      <c r="J541" s="33"/>
      <c r="L541" s="33"/>
      <c r="N541" s="33"/>
      <c r="O541" s="33"/>
      <c r="P541" s="34"/>
      <c r="Q541" s="35"/>
    </row>
    <row r="542" spans="10:17" s="9" customFormat="1" ht="15">
      <c r="J542" s="33"/>
      <c r="L542" s="33"/>
      <c r="N542" s="33"/>
      <c r="O542" s="33"/>
      <c r="P542" s="34"/>
      <c r="Q542" s="35"/>
    </row>
    <row r="543" spans="10:17" s="9" customFormat="1" ht="15">
      <c r="J543" s="33"/>
      <c r="L543" s="33"/>
      <c r="N543" s="33"/>
      <c r="O543" s="33"/>
      <c r="P543" s="34"/>
      <c r="Q543" s="35"/>
    </row>
    <row r="544" spans="10:17" s="9" customFormat="1" ht="15">
      <c r="J544" s="33"/>
      <c r="L544" s="33"/>
      <c r="N544" s="33"/>
      <c r="O544" s="33"/>
      <c r="P544" s="34"/>
      <c r="Q544" s="35"/>
    </row>
    <row r="545" spans="10:17" s="9" customFormat="1" ht="15">
      <c r="J545" s="33"/>
      <c r="L545" s="33"/>
      <c r="N545" s="33"/>
      <c r="O545" s="33"/>
      <c r="P545" s="34"/>
      <c r="Q545" s="35"/>
    </row>
    <row r="546" spans="10:17" s="9" customFormat="1" ht="15">
      <c r="J546" s="33"/>
      <c r="L546" s="33"/>
      <c r="N546" s="33"/>
      <c r="O546" s="33"/>
      <c r="P546" s="34"/>
      <c r="Q546" s="35"/>
    </row>
    <row r="547" spans="10:17" s="9" customFormat="1" ht="15">
      <c r="J547" s="33"/>
      <c r="L547" s="33"/>
      <c r="N547" s="33"/>
      <c r="O547" s="33"/>
      <c r="P547" s="34"/>
      <c r="Q547" s="35"/>
    </row>
    <row r="548" spans="10:17" s="9" customFormat="1" ht="15">
      <c r="J548" s="33"/>
      <c r="L548" s="33"/>
      <c r="N548" s="33"/>
      <c r="O548" s="33"/>
      <c r="P548" s="34"/>
      <c r="Q548" s="35"/>
    </row>
    <row r="549" spans="10:17" s="9" customFormat="1" ht="15">
      <c r="J549" s="33"/>
      <c r="L549" s="33"/>
      <c r="N549" s="33"/>
      <c r="O549" s="33"/>
      <c r="P549" s="34"/>
      <c r="Q549" s="35"/>
    </row>
    <row r="550" spans="10:17" s="9" customFormat="1" ht="15">
      <c r="J550" s="33"/>
      <c r="L550" s="33"/>
      <c r="N550" s="33"/>
      <c r="O550" s="33"/>
      <c r="P550" s="34"/>
      <c r="Q550" s="35"/>
    </row>
    <row r="551" spans="10:17" s="9" customFormat="1" ht="15">
      <c r="J551" s="33"/>
      <c r="L551" s="33"/>
      <c r="N551" s="33"/>
      <c r="O551" s="33"/>
      <c r="P551" s="34"/>
      <c r="Q551" s="35"/>
    </row>
    <row r="552" spans="10:17" s="9" customFormat="1" ht="15">
      <c r="J552" s="33"/>
      <c r="L552" s="33"/>
      <c r="N552" s="33"/>
      <c r="O552" s="33"/>
      <c r="P552" s="34"/>
      <c r="Q552" s="35"/>
    </row>
    <row r="553" spans="10:17" s="9" customFormat="1" ht="15">
      <c r="J553" s="33"/>
      <c r="L553" s="33"/>
      <c r="N553" s="33"/>
      <c r="O553" s="33"/>
      <c r="P553" s="34"/>
      <c r="Q553" s="35"/>
    </row>
    <row r="554" spans="10:17" s="9" customFormat="1" ht="15">
      <c r="J554" s="33"/>
      <c r="L554" s="33"/>
      <c r="N554" s="33"/>
      <c r="O554" s="33"/>
      <c r="P554" s="34"/>
      <c r="Q554" s="35"/>
    </row>
    <row r="555" spans="10:17" s="9" customFormat="1" ht="15">
      <c r="J555" s="33"/>
      <c r="L555" s="33"/>
      <c r="N555" s="33"/>
      <c r="O555" s="33"/>
      <c r="P555" s="34"/>
      <c r="Q555" s="35"/>
    </row>
    <row r="556" spans="10:17" s="9" customFormat="1" ht="15">
      <c r="J556" s="33"/>
      <c r="L556" s="33"/>
      <c r="N556" s="33"/>
      <c r="O556" s="33"/>
      <c r="P556" s="34"/>
      <c r="Q556" s="35"/>
    </row>
    <row r="557" spans="10:17" s="9" customFormat="1" ht="15">
      <c r="J557" s="33"/>
      <c r="L557" s="33"/>
      <c r="N557" s="33"/>
      <c r="O557" s="33"/>
      <c r="P557" s="34"/>
      <c r="Q557" s="35"/>
    </row>
    <row r="558" spans="10:17" s="9" customFormat="1" ht="15">
      <c r="J558" s="33"/>
      <c r="L558" s="33"/>
      <c r="N558" s="33"/>
      <c r="O558" s="33"/>
      <c r="P558" s="34"/>
      <c r="Q558" s="35"/>
    </row>
    <row r="559" spans="10:17" s="9" customFormat="1" ht="15">
      <c r="J559" s="33"/>
      <c r="L559" s="33"/>
      <c r="N559" s="33"/>
      <c r="O559" s="33"/>
      <c r="P559" s="34"/>
      <c r="Q559" s="35"/>
    </row>
    <row r="560" spans="10:17" s="9" customFormat="1" ht="15">
      <c r="J560" s="33"/>
      <c r="L560" s="33"/>
      <c r="N560" s="33"/>
      <c r="O560" s="33"/>
      <c r="P560" s="34"/>
      <c r="Q560" s="35"/>
    </row>
    <row r="561" spans="10:17" s="9" customFormat="1" ht="15">
      <c r="J561" s="33"/>
      <c r="L561" s="33"/>
      <c r="N561" s="33"/>
      <c r="O561" s="33"/>
      <c r="P561" s="34"/>
      <c r="Q561" s="35"/>
    </row>
    <row r="562" spans="10:17" s="9" customFormat="1" ht="15">
      <c r="J562" s="33"/>
      <c r="L562" s="33"/>
      <c r="N562" s="33"/>
      <c r="O562" s="33"/>
      <c r="P562" s="34"/>
      <c r="Q562" s="35"/>
    </row>
    <row r="563" spans="10:17" s="9" customFormat="1" ht="15">
      <c r="J563" s="33"/>
      <c r="L563" s="33"/>
      <c r="N563" s="33"/>
      <c r="O563" s="33"/>
      <c r="P563" s="34"/>
      <c r="Q563" s="35"/>
    </row>
    <row r="564" spans="10:17" s="9" customFormat="1" ht="15">
      <c r="J564" s="33"/>
      <c r="L564" s="33"/>
      <c r="N564" s="33"/>
      <c r="O564" s="33"/>
      <c r="P564" s="34"/>
      <c r="Q564" s="35"/>
    </row>
    <row r="565" spans="10:17" s="9" customFormat="1" ht="15">
      <c r="J565" s="33"/>
      <c r="L565" s="33"/>
      <c r="N565" s="33"/>
      <c r="O565" s="33"/>
      <c r="P565" s="34"/>
      <c r="Q565" s="35"/>
    </row>
    <row r="566" spans="10:17" s="9" customFormat="1" ht="15">
      <c r="J566" s="33"/>
      <c r="L566" s="33"/>
      <c r="N566" s="33"/>
      <c r="O566" s="33"/>
      <c r="P566" s="34"/>
      <c r="Q566" s="35"/>
    </row>
    <row r="567" spans="10:17" s="9" customFormat="1" ht="15">
      <c r="J567" s="33"/>
      <c r="L567" s="33"/>
      <c r="N567" s="33"/>
      <c r="O567" s="33"/>
      <c r="P567" s="34"/>
      <c r="Q567" s="35"/>
    </row>
    <row r="568" spans="10:17" s="9" customFormat="1" ht="15">
      <c r="J568" s="33"/>
      <c r="L568" s="33"/>
      <c r="N568" s="33"/>
      <c r="O568" s="33"/>
      <c r="P568" s="34"/>
      <c r="Q568" s="35"/>
    </row>
    <row r="569" spans="10:17" s="9" customFormat="1" ht="15">
      <c r="J569" s="33"/>
      <c r="L569" s="33"/>
      <c r="N569" s="33"/>
      <c r="O569" s="33"/>
      <c r="P569" s="34"/>
      <c r="Q569" s="35"/>
    </row>
    <row r="570" spans="10:17" s="9" customFormat="1" ht="15">
      <c r="J570" s="33"/>
      <c r="L570" s="33"/>
      <c r="N570" s="33"/>
      <c r="O570" s="33"/>
      <c r="P570" s="34"/>
      <c r="Q570" s="35"/>
    </row>
    <row r="571" spans="10:17" s="9" customFormat="1" ht="15">
      <c r="J571" s="33"/>
      <c r="L571" s="33"/>
      <c r="N571" s="33"/>
      <c r="O571" s="33"/>
      <c r="P571" s="34"/>
      <c r="Q571" s="35"/>
    </row>
    <row r="572" spans="10:17" s="9" customFormat="1" ht="15">
      <c r="J572" s="33"/>
      <c r="L572" s="33"/>
      <c r="N572" s="33"/>
      <c r="O572" s="33"/>
      <c r="P572" s="34"/>
      <c r="Q572" s="35"/>
    </row>
    <row r="573" spans="10:17" s="9" customFormat="1" ht="15">
      <c r="J573" s="33"/>
      <c r="L573" s="33"/>
      <c r="N573" s="33"/>
      <c r="O573" s="33"/>
      <c r="P573" s="34"/>
      <c r="Q573" s="35"/>
    </row>
    <row r="574" spans="10:17" s="9" customFormat="1" ht="15">
      <c r="J574" s="33"/>
      <c r="L574" s="33"/>
      <c r="N574" s="33"/>
      <c r="O574" s="33"/>
      <c r="P574" s="34"/>
      <c r="Q574" s="35"/>
    </row>
    <row r="575" spans="10:17" s="9" customFormat="1" ht="15">
      <c r="J575" s="33"/>
      <c r="L575" s="33"/>
      <c r="N575" s="33"/>
      <c r="O575" s="33"/>
      <c r="P575" s="34"/>
      <c r="Q575" s="35"/>
    </row>
    <row r="576" spans="10:17" s="9" customFormat="1" ht="15">
      <c r="J576" s="33"/>
      <c r="L576" s="33"/>
      <c r="N576" s="33"/>
      <c r="O576" s="33"/>
      <c r="P576" s="34"/>
      <c r="Q576" s="35"/>
    </row>
    <row r="577" spans="10:17" s="9" customFormat="1" ht="15">
      <c r="J577" s="33"/>
      <c r="L577" s="33"/>
      <c r="N577" s="33"/>
      <c r="O577" s="33"/>
      <c r="P577" s="34"/>
      <c r="Q577" s="35"/>
    </row>
    <row r="578" spans="10:17" s="9" customFormat="1" ht="15">
      <c r="J578" s="33"/>
      <c r="L578" s="33"/>
      <c r="N578" s="33"/>
      <c r="O578" s="33"/>
      <c r="P578" s="34"/>
      <c r="Q578" s="35"/>
    </row>
    <row r="579" spans="10:17" s="9" customFormat="1" ht="15">
      <c r="J579" s="33"/>
      <c r="L579" s="33"/>
      <c r="N579" s="33"/>
      <c r="O579" s="33"/>
      <c r="P579" s="34"/>
      <c r="Q579" s="35"/>
    </row>
    <row r="580" spans="10:17" s="9" customFormat="1" ht="15">
      <c r="J580" s="33"/>
      <c r="L580" s="33"/>
      <c r="N580" s="33"/>
      <c r="O580" s="33"/>
      <c r="P580" s="34"/>
      <c r="Q580" s="35"/>
    </row>
    <row r="581" spans="10:17" s="9" customFormat="1" ht="15">
      <c r="J581" s="33"/>
      <c r="L581" s="33"/>
      <c r="N581" s="33"/>
      <c r="O581" s="33"/>
      <c r="P581" s="34"/>
      <c r="Q581" s="35"/>
    </row>
    <row r="582" spans="10:17" s="9" customFormat="1" ht="15">
      <c r="J582" s="33"/>
      <c r="L582" s="33"/>
      <c r="N582" s="33"/>
      <c r="O582" s="33"/>
      <c r="P582" s="34"/>
      <c r="Q582" s="35"/>
    </row>
    <row r="583" spans="10:17" s="9" customFormat="1" ht="15">
      <c r="J583" s="33"/>
      <c r="L583" s="33"/>
      <c r="N583" s="33"/>
      <c r="O583" s="33"/>
      <c r="P583" s="34"/>
      <c r="Q583" s="35"/>
    </row>
    <row r="584" spans="10:17" s="9" customFormat="1" ht="15">
      <c r="J584" s="33"/>
      <c r="L584" s="33"/>
      <c r="N584" s="33"/>
      <c r="O584" s="33"/>
      <c r="P584" s="34"/>
      <c r="Q584" s="35"/>
    </row>
    <row r="585" spans="10:17" s="9" customFormat="1" ht="15">
      <c r="J585" s="33"/>
      <c r="L585" s="33"/>
      <c r="N585" s="33"/>
      <c r="O585" s="33"/>
      <c r="P585" s="34"/>
      <c r="Q585" s="35"/>
    </row>
    <row r="586" spans="10:17" s="9" customFormat="1" ht="15">
      <c r="J586" s="33"/>
      <c r="L586" s="33"/>
      <c r="N586" s="33"/>
      <c r="O586" s="33"/>
      <c r="P586" s="34"/>
      <c r="Q586" s="35"/>
    </row>
    <row r="587" spans="10:17" s="9" customFormat="1" ht="15">
      <c r="J587" s="33"/>
      <c r="L587" s="33"/>
      <c r="N587" s="33"/>
      <c r="O587" s="33"/>
      <c r="P587" s="34"/>
      <c r="Q587" s="35"/>
    </row>
    <row r="588" spans="10:17" s="9" customFormat="1" ht="15">
      <c r="J588" s="33"/>
      <c r="L588" s="33"/>
      <c r="N588" s="33"/>
      <c r="O588" s="33"/>
      <c r="P588" s="34"/>
      <c r="Q588" s="35"/>
    </row>
    <row r="589" spans="10:17" s="9" customFormat="1" ht="15">
      <c r="J589" s="33"/>
      <c r="L589" s="33"/>
      <c r="N589" s="33"/>
      <c r="O589" s="33"/>
      <c r="P589" s="34"/>
      <c r="Q589" s="35"/>
    </row>
    <row r="590" spans="10:17" s="9" customFormat="1" ht="15">
      <c r="J590" s="33"/>
      <c r="L590" s="33"/>
      <c r="N590" s="33"/>
      <c r="O590" s="33"/>
      <c r="P590" s="34"/>
      <c r="Q590" s="35"/>
    </row>
    <row r="591" spans="10:17" s="9" customFormat="1" ht="15">
      <c r="J591" s="33"/>
      <c r="L591" s="33"/>
      <c r="N591" s="33"/>
      <c r="O591" s="33"/>
      <c r="P591" s="34"/>
      <c r="Q591" s="35"/>
    </row>
    <row r="592" spans="10:17" s="9" customFormat="1" ht="15">
      <c r="J592" s="33"/>
      <c r="L592" s="33"/>
      <c r="N592" s="33"/>
      <c r="O592" s="33"/>
      <c r="P592" s="34"/>
      <c r="Q592" s="35"/>
    </row>
    <row r="593" spans="10:17" s="9" customFormat="1" ht="15">
      <c r="J593" s="33"/>
      <c r="L593" s="33"/>
      <c r="N593" s="33"/>
      <c r="O593" s="33"/>
      <c r="P593" s="34"/>
      <c r="Q593" s="35"/>
    </row>
    <row r="594" spans="10:17" s="9" customFormat="1" ht="15">
      <c r="J594" s="33"/>
      <c r="L594" s="33"/>
      <c r="N594" s="33"/>
      <c r="O594" s="33"/>
      <c r="P594" s="34"/>
      <c r="Q594" s="35"/>
    </row>
    <row r="595" spans="10:17" s="9" customFormat="1" ht="15">
      <c r="J595" s="33"/>
      <c r="L595" s="33"/>
      <c r="N595" s="33"/>
      <c r="O595" s="33"/>
      <c r="P595" s="34"/>
      <c r="Q595" s="35"/>
    </row>
    <row r="596" spans="10:17" s="9" customFormat="1" ht="15">
      <c r="J596" s="33"/>
      <c r="L596" s="33"/>
      <c r="N596" s="33"/>
      <c r="O596" s="33"/>
      <c r="P596" s="34"/>
      <c r="Q596" s="35"/>
    </row>
    <row r="597" spans="10:17" s="9" customFormat="1" ht="15">
      <c r="J597" s="33"/>
      <c r="L597" s="33"/>
      <c r="N597" s="33"/>
      <c r="O597" s="33"/>
      <c r="P597" s="34"/>
      <c r="Q597" s="35"/>
    </row>
    <row r="598" spans="10:17" s="9" customFormat="1" ht="15">
      <c r="J598" s="33"/>
      <c r="L598" s="33"/>
      <c r="N598" s="33"/>
      <c r="O598" s="33"/>
      <c r="P598" s="34"/>
      <c r="Q598" s="35"/>
    </row>
    <row r="599" spans="10:17" s="9" customFormat="1" ht="15">
      <c r="J599" s="33"/>
      <c r="L599" s="33"/>
      <c r="N599" s="33"/>
      <c r="O599" s="33"/>
      <c r="P599" s="34"/>
      <c r="Q599" s="35"/>
    </row>
    <row r="600" spans="10:17" s="9" customFormat="1" ht="15">
      <c r="J600" s="33"/>
      <c r="L600" s="33"/>
      <c r="N600" s="33"/>
      <c r="O600" s="33"/>
      <c r="P600" s="34"/>
      <c r="Q600" s="35"/>
    </row>
    <row r="601" spans="10:17" s="9" customFormat="1" ht="15">
      <c r="J601" s="33"/>
      <c r="L601" s="33"/>
      <c r="N601" s="33"/>
      <c r="O601" s="33"/>
      <c r="P601" s="34"/>
      <c r="Q601" s="35"/>
    </row>
    <row r="602" spans="10:17" s="9" customFormat="1" ht="15">
      <c r="J602" s="33"/>
      <c r="L602" s="33"/>
      <c r="N602" s="33"/>
      <c r="O602" s="33"/>
      <c r="P602" s="34"/>
      <c r="Q602" s="35"/>
    </row>
    <row r="603" spans="10:17" s="9" customFormat="1" ht="15">
      <c r="J603" s="33"/>
      <c r="L603" s="33"/>
      <c r="N603" s="33"/>
      <c r="O603" s="33"/>
      <c r="P603" s="34"/>
      <c r="Q603" s="35"/>
    </row>
    <row r="604" spans="10:17" s="9" customFormat="1" ht="15">
      <c r="J604" s="33"/>
      <c r="L604" s="33"/>
      <c r="N604" s="33"/>
      <c r="O604" s="33"/>
      <c r="P604" s="34"/>
      <c r="Q604" s="35"/>
    </row>
    <row r="605" spans="10:17" s="9" customFormat="1" ht="15">
      <c r="J605" s="33"/>
      <c r="L605" s="33"/>
      <c r="N605" s="33"/>
      <c r="O605" s="33"/>
      <c r="P605" s="34"/>
      <c r="Q605" s="35"/>
    </row>
    <row r="606" spans="10:17" s="9" customFormat="1" ht="15">
      <c r="J606" s="33"/>
      <c r="L606" s="33"/>
      <c r="N606" s="33"/>
      <c r="O606" s="33"/>
      <c r="P606" s="34"/>
      <c r="Q606" s="35"/>
    </row>
    <row r="607" spans="10:17" s="9" customFormat="1" ht="15">
      <c r="J607" s="33"/>
      <c r="L607" s="33"/>
      <c r="N607" s="33"/>
      <c r="O607" s="33"/>
      <c r="P607" s="34"/>
      <c r="Q607" s="35"/>
    </row>
    <row r="608" spans="10:17" s="9" customFormat="1" ht="15">
      <c r="J608" s="33"/>
      <c r="L608" s="33"/>
      <c r="N608" s="33"/>
      <c r="O608" s="33"/>
      <c r="P608" s="34"/>
      <c r="Q608" s="35"/>
    </row>
    <row r="609" spans="10:17" s="9" customFormat="1" ht="15">
      <c r="J609" s="33"/>
      <c r="L609" s="33"/>
      <c r="N609" s="33"/>
      <c r="O609" s="33"/>
      <c r="P609" s="34"/>
      <c r="Q609" s="35"/>
    </row>
    <row r="610" spans="10:17" s="9" customFormat="1" ht="15">
      <c r="J610" s="33"/>
      <c r="L610" s="33"/>
      <c r="N610" s="33"/>
      <c r="O610" s="33"/>
      <c r="P610" s="34"/>
      <c r="Q610" s="35"/>
    </row>
    <row r="611" spans="10:17" s="9" customFormat="1" ht="15">
      <c r="J611" s="33"/>
      <c r="L611" s="33"/>
      <c r="N611" s="33"/>
      <c r="O611" s="33"/>
      <c r="P611" s="34"/>
      <c r="Q611" s="35"/>
    </row>
    <row r="612" spans="10:17" s="9" customFormat="1" ht="15">
      <c r="J612" s="33"/>
      <c r="L612" s="33"/>
      <c r="N612" s="33"/>
      <c r="O612" s="33"/>
      <c r="P612" s="34"/>
      <c r="Q612" s="35"/>
    </row>
    <row r="613" spans="10:17" s="9" customFormat="1" ht="15">
      <c r="J613" s="33"/>
      <c r="L613" s="33"/>
      <c r="N613" s="33"/>
      <c r="O613" s="33"/>
      <c r="P613" s="34"/>
      <c r="Q613" s="35"/>
    </row>
    <row r="614" spans="10:17" s="9" customFormat="1" ht="15">
      <c r="J614" s="33"/>
      <c r="L614" s="33"/>
      <c r="N614" s="33"/>
      <c r="O614" s="33"/>
      <c r="P614" s="34"/>
      <c r="Q614" s="35"/>
    </row>
    <row r="615" spans="10:17" s="9" customFormat="1" ht="15">
      <c r="J615" s="33"/>
      <c r="L615" s="33"/>
      <c r="N615" s="33"/>
      <c r="O615" s="33"/>
      <c r="P615" s="34"/>
      <c r="Q615" s="35"/>
    </row>
    <row r="616" spans="10:17" s="9" customFormat="1" ht="15">
      <c r="J616" s="33"/>
      <c r="L616" s="33"/>
      <c r="N616" s="33"/>
      <c r="O616" s="33"/>
      <c r="P616" s="34"/>
      <c r="Q616" s="35"/>
    </row>
    <row r="617" spans="10:17" s="9" customFormat="1" ht="15">
      <c r="J617" s="33"/>
      <c r="L617" s="33"/>
      <c r="N617" s="33"/>
      <c r="O617" s="33"/>
      <c r="P617" s="34"/>
      <c r="Q617" s="35"/>
    </row>
    <row r="618" spans="10:17" s="9" customFormat="1" ht="15">
      <c r="J618" s="33"/>
      <c r="L618" s="33"/>
      <c r="N618" s="33"/>
      <c r="O618" s="33"/>
      <c r="P618" s="34"/>
      <c r="Q618" s="35"/>
    </row>
    <row r="619" spans="10:17" s="9" customFormat="1" ht="15">
      <c r="J619" s="33"/>
      <c r="L619" s="33"/>
      <c r="N619" s="33"/>
      <c r="O619" s="33"/>
      <c r="P619" s="34"/>
      <c r="Q619" s="35"/>
    </row>
    <row r="620" spans="10:17" s="9" customFormat="1" ht="15">
      <c r="J620" s="33"/>
      <c r="L620" s="33"/>
      <c r="N620" s="33"/>
      <c r="O620" s="33"/>
      <c r="P620" s="34"/>
      <c r="Q620" s="35"/>
    </row>
    <row r="621" spans="10:17" s="9" customFormat="1" ht="15">
      <c r="J621" s="33"/>
      <c r="L621" s="33"/>
      <c r="N621" s="33"/>
      <c r="O621" s="33"/>
      <c r="P621" s="34"/>
      <c r="Q621" s="35"/>
    </row>
    <row r="622" spans="10:17" s="9" customFormat="1" ht="15">
      <c r="J622" s="33"/>
      <c r="L622" s="33"/>
      <c r="N622" s="33"/>
      <c r="O622" s="33"/>
      <c r="P622" s="34"/>
      <c r="Q622" s="35"/>
    </row>
    <row r="623" spans="10:17" s="9" customFormat="1" ht="15">
      <c r="J623" s="33"/>
      <c r="L623" s="33"/>
      <c r="N623" s="33"/>
      <c r="O623" s="33"/>
      <c r="P623" s="34"/>
      <c r="Q623" s="35"/>
    </row>
    <row r="624" spans="10:17" s="9" customFormat="1" ht="15">
      <c r="J624" s="33"/>
      <c r="L624" s="33"/>
      <c r="N624" s="33"/>
      <c r="O624" s="33"/>
      <c r="P624" s="34"/>
      <c r="Q624" s="35"/>
    </row>
    <row r="625" spans="10:17" s="9" customFormat="1" ht="15">
      <c r="J625" s="33"/>
      <c r="L625" s="33"/>
      <c r="N625" s="33"/>
      <c r="O625" s="33"/>
      <c r="P625" s="34"/>
      <c r="Q625" s="35"/>
    </row>
    <row r="626" spans="10:17" s="9" customFormat="1" ht="15">
      <c r="J626" s="33"/>
      <c r="L626" s="33"/>
      <c r="N626" s="33"/>
      <c r="O626" s="33"/>
      <c r="P626" s="34"/>
      <c r="Q626" s="35"/>
    </row>
    <row r="627" spans="10:17" s="9" customFormat="1" ht="15">
      <c r="J627" s="33"/>
      <c r="L627" s="33"/>
      <c r="N627" s="33"/>
      <c r="O627" s="33"/>
      <c r="P627" s="34"/>
      <c r="Q627" s="35"/>
    </row>
    <row r="628" spans="10:17" s="9" customFormat="1" ht="15">
      <c r="J628" s="33"/>
      <c r="L628" s="33"/>
      <c r="N628" s="33"/>
      <c r="O628" s="33"/>
      <c r="P628" s="34"/>
      <c r="Q628" s="35"/>
    </row>
    <row r="629" spans="10:17" s="9" customFormat="1" ht="15">
      <c r="J629" s="33"/>
      <c r="L629" s="33"/>
      <c r="N629" s="33"/>
      <c r="O629" s="33"/>
      <c r="P629" s="34"/>
      <c r="Q629" s="35"/>
    </row>
    <row r="630" spans="10:17" s="9" customFormat="1" ht="15">
      <c r="J630" s="33"/>
      <c r="L630" s="33"/>
      <c r="N630" s="33"/>
      <c r="O630" s="33"/>
      <c r="P630" s="34"/>
      <c r="Q630" s="35"/>
    </row>
    <row r="631" spans="10:17" s="9" customFormat="1" ht="15">
      <c r="J631" s="33"/>
      <c r="L631" s="33"/>
      <c r="N631" s="33"/>
      <c r="O631" s="33"/>
      <c r="P631" s="34"/>
      <c r="Q631" s="35"/>
    </row>
    <row r="632" spans="10:17" s="9" customFormat="1" ht="15">
      <c r="J632" s="33"/>
      <c r="L632" s="33"/>
      <c r="N632" s="33"/>
      <c r="O632" s="33"/>
      <c r="P632" s="34"/>
      <c r="Q632" s="35"/>
    </row>
    <row r="633" spans="10:17" s="9" customFormat="1" ht="15">
      <c r="J633" s="33"/>
      <c r="L633" s="33"/>
      <c r="N633" s="33"/>
      <c r="O633" s="33"/>
      <c r="P633" s="34"/>
      <c r="Q633" s="35"/>
    </row>
    <row r="634" spans="10:17" s="9" customFormat="1" ht="15">
      <c r="J634" s="33"/>
      <c r="L634" s="33"/>
      <c r="N634" s="33"/>
      <c r="O634" s="33"/>
      <c r="P634" s="34"/>
      <c r="Q634" s="35"/>
    </row>
    <row r="635" spans="10:17" s="9" customFormat="1" ht="15">
      <c r="J635" s="33"/>
      <c r="L635" s="33"/>
      <c r="N635" s="33"/>
      <c r="O635" s="33"/>
      <c r="P635" s="34"/>
      <c r="Q635" s="35"/>
    </row>
    <row r="636" spans="10:17" s="9" customFormat="1" ht="15">
      <c r="J636" s="33"/>
      <c r="L636" s="33"/>
      <c r="N636" s="33"/>
      <c r="O636" s="33"/>
      <c r="P636" s="34"/>
      <c r="Q636" s="35"/>
    </row>
    <row r="637" spans="10:17" s="9" customFormat="1" ht="15">
      <c r="J637" s="33"/>
      <c r="L637" s="33"/>
      <c r="N637" s="33"/>
      <c r="O637" s="33"/>
      <c r="P637" s="34"/>
      <c r="Q637" s="35"/>
    </row>
    <row r="638" spans="10:17" s="9" customFormat="1" ht="15">
      <c r="J638" s="33"/>
      <c r="L638" s="33"/>
      <c r="N638" s="33"/>
      <c r="O638" s="33"/>
      <c r="P638" s="34"/>
      <c r="Q638" s="35"/>
    </row>
    <row r="639" spans="10:17" s="9" customFormat="1" ht="15">
      <c r="J639" s="33"/>
      <c r="L639" s="33"/>
      <c r="N639" s="33"/>
      <c r="O639" s="33"/>
      <c r="P639" s="34"/>
      <c r="Q639" s="35"/>
    </row>
    <row r="640" spans="10:17" s="9" customFormat="1" ht="15">
      <c r="J640" s="33"/>
      <c r="L640" s="33"/>
      <c r="N640" s="33"/>
      <c r="O640" s="33"/>
      <c r="P640" s="34"/>
      <c r="Q640" s="35"/>
    </row>
    <row r="641" spans="10:17" s="9" customFormat="1" ht="15">
      <c r="J641" s="33"/>
      <c r="L641" s="33"/>
      <c r="N641" s="33"/>
      <c r="O641" s="33"/>
      <c r="P641" s="34"/>
      <c r="Q641" s="35"/>
    </row>
    <row r="642" spans="10:17" s="9" customFormat="1" ht="15">
      <c r="J642" s="33"/>
      <c r="L642" s="33"/>
      <c r="N642" s="33"/>
      <c r="O642" s="33"/>
      <c r="P642" s="34"/>
      <c r="Q642" s="35"/>
    </row>
    <row r="643" spans="10:17" s="9" customFormat="1" ht="15">
      <c r="J643" s="33"/>
      <c r="L643" s="33"/>
      <c r="N643" s="33"/>
      <c r="O643" s="33"/>
      <c r="P643" s="34"/>
      <c r="Q643" s="35"/>
    </row>
    <row r="644" spans="10:17" s="9" customFormat="1" ht="15">
      <c r="J644" s="33"/>
      <c r="L644" s="33"/>
      <c r="N644" s="33"/>
      <c r="O644" s="33"/>
      <c r="P644" s="34"/>
      <c r="Q644" s="35"/>
    </row>
    <row r="645" spans="10:17" s="9" customFormat="1" ht="15">
      <c r="J645" s="33"/>
      <c r="L645" s="33"/>
      <c r="N645" s="33"/>
      <c r="O645" s="33"/>
      <c r="P645" s="34"/>
      <c r="Q645" s="35"/>
    </row>
    <row r="646" spans="10:17" s="9" customFormat="1" ht="15">
      <c r="J646" s="33"/>
      <c r="L646" s="33"/>
      <c r="N646" s="33"/>
      <c r="O646" s="33"/>
      <c r="P646" s="34"/>
      <c r="Q646" s="35"/>
    </row>
    <row r="647" spans="10:17" s="9" customFormat="1" ht="15">
      <c r="J647" s="33"/>
      <c r="L647" s="33"/>
      <c r="N647" s="33"/>
      <c r="O647" s="33"/>
      <c r="P647" s="34"/>
      <c r="Q647" s="35"/>
    </row>
    <row r="648" spans="10:17" s="9" customFormat="1" ht="15">
      <c r="J648" s="33"/>
      <c r="L648" s="33"/>
      <c r="N648" s="33"/>
      <c r="O648" s="33"/>
      <c r="P648" s="34"/>
      <c r="Q648" s="35"/>
    </row>
    <row r="649" spans="10:17" s="9" customFormat="1" ht="15">
      <c r="J649" s="33"/>
      <c r="L649" s="33"/>
      <c r="N649" s="33"/>
      <c r="O649" s="33"/>
      <c r="P649" s="34"/>
      <c r="Q649" s="35"/>
    </row>
    <row r="650" spans="10:17" s="9" customFormat="1" ht="15">
      <c r="J650" s="33"/>
      <c r="L650" s="33"/>
      <c r="N650" s="33"/>
      <c r="O650" s="33"/>
      <c r="P650" s="34"/>
      <c r="Q650" s="35"/>
    </row>
    <row r="651" spans="10:17" s="9" customFormat="1" ht="15">
      <c r="J651" s="33"/>
      <c r="L651" s="33"/>
      <c r="N651" s="33"/>
      <c r="O651" s="33"/>
      <c r="P651" s="34"/>
      <c r="Q651" s="35"/>
    </row>
    <row r="652" spans="10:17" s="9" customFormat="1" ht="15">
      <c r="J652" s="33"/>
      <c r="L652" s="33"/>
      <c r="N652" s="33"/>
      <c r="O652" s="33"/>
      <c r="P652" s="34"/>
      <c r="Q652" s="35"/>
    </row>
    <row r="653" spans="10:17" s="9" customFormat="1" ht="15">
      <c r="J653" s="33"/>
      <c r="L653" s="33"/>
      <c r="N653" s="33"/>
      <c r="O653" s="33"/>
      <c r="P653" s="34"/>
      <c r="Q653" s="35"/>
    </row>
    <row r="654" spans="10:17" s="9" customFormat="1" ht="15">
      <c r="J654" s="33"/>
      <c r="L654" s="33"/>
      <c r="N654" s="33"/>
      <c r="O654" s="33"/>
      <c r="P654" s="34"/>
      <c r="Q654" s="35"/>
    </row>
    <row r="655" spans="10:17" s="9" customFormat="1" ht="15">
      <c r="J655" s="33"/>
      <c r="L655" s="33"/>
      <c r="N655" s="33"/>
      <c r="O655" s="33"/>
      <c r="P655" s="34"/>
      <c r="Q655" s="35"/>
    </row>
    <row r="656" spans="10:17" s="9" customFormat="1" ht="15">
      <c r="J656" s="33"/>
      <c r="L656" s="33"/>
      <c r="N656" s="33"/>
      <c r="O656" s="33"/>
      <c r="P656" s="34"/>
      <c r="Q656" s="35"/>
    </row>
    <row r="657" spans="10:17" s="9" customFormat="1" ht="15">
      <c r="J657" s="33"/>
      <c r="L657" s="33"/>
      <c r="N657" s="33"/>
      <c r="O657" s="33"/>
      <c r="P657" s="34"/>
      <c r="Q657" s="35"/>
    </row>
    <row r="658" spans="10:17" s="9" customFormat="1" ht="15">
      <c r="J658" s="33"/>
      <c r="L658" s="33"/>
      <c r="N658" s="33"/>
      <c r="O658" s="33"/>
      <c r="P658" s="34"/>
      <c r="Q658" s="35"/>
    </row>
    <row r="659" spans="10:17" s="9" customFormat="1" ht="15">
      <c r="J659" s="33"/>
      <c r="L659" s="33"/>
      <c r="N659" s="33"/>
      <c r="O659" s="33"/>
      <c r="P659" s="34"/>
      <c r="Q659" s="35"/>
    </row>
    <row r="660" spans="10:17" s="9" customFormat="1" ht="15">
      <c r="J660" s="33"/>
      <c r="L660" s="33"/>
      <c r="N660" s="33"/>
      <c r="O660" s="33"/>
      <c r="P660" s="34"/>
      <c r="Q660" s="35"/>
    </row>
    <row r="661" spans="10:17" s="9" customFormat="1" ht="15">
      <c r="J661" s="33"/>
      <c r="L661" s="33"/>
      <c r="N661" s="33"/>
      <c r="O661" s="33"/>
      <c r="P661" s="34"/>
      <c r="Q661" s="35"/>
    </row>
    <row r="662" spans="10:17" s="9" customFormat="1" ht="15">
      <c r="J662" s="33"/>
      <c r="L662" s="33"/>
      <c r="N662" s="33"/>
      <c r="O662" s="33"/>
      <c r="P662" s="34"/>
      <c r="Q662" s="35"/>
    </row>
    <row r="663" spans="10:17" s="9" customFormat="1" ht="15">
      <c r="J663" s="33"/>
      <c r="L663" s="33"/>
      <c r="N663" s="33"/>
      <c r="O663" s="33"/>
      <c r="P663" s="34"/>
      <c r="Q663" s="35"/>
    </row>
    <row r="664" spans="10:17" s="9" customFormat="1" ht="15">
      <c r="J664" s="33"/>
      <c r="L664" s="33"/>
      <c r="N664" s="33"/>
      <c r="O664" s="33"/>
      <c r="P664" s="34"/>
      <c r="Q664" s="35"/>
    </row>
    <row r="665" spans="10:17" s="9" customFormat="1" ht="15">
      <c r="J665" s="33"/>
      <c r="L665" s="33"/>
      <c r="N665" s="33"/>
      <c r="O665" s="33"/>
      <c r="P665" s="34"/>
      <c r="Q665" s="35"/>
    </row>
    <row r="666" spans="10:17" s="9" customFormat="1" ht="15">
      <c r="J666" s="33"/>
      <c r="L666" s="33"/>
      <c r="N666" s="33"/>
      <c r="O666" s="33"/>
      <c r="P666" s="34"/>
      <c r="Q666" s="35"/>
    </row>
    <row r="667" spans="10:17" s="9" customFormat="1" ht="15">
      <c r="J667" s="33"/>
      <c r="L667" s="33"/>
      <c r="N667" s="33"/>
      <c r="O667" s="33"/>
      <c r="P667" s="34"/>
      <c r="Q667" s="35"/>
    </row>
    <row r="668" spans="10:17" s="9" customFormat="1" ht="15">
      <c r="J668" s="33"/>
      <c r="L668" s="33"/>
      <c r="N668" s="33"/>
      <c r="O668" s="33"/>
      <c r="P668" s="34"/>
      <c r="Q668" s="35"/>
    </row>
    <row r="669" spans="10:17" s="9" customFormat="1" ht="15">
      <c r="J669" s="33"/>
      <c r="L669" s="33"/>
      <c r="N669" s="33"/>
      <c r="O669" s="33"/>
      <c r="P669" s="34"/>
      <c r="Q669" s="35"/>
    </row>
    <row r="670" spans="10:17" s="9" customFormat="1" ht="15">
      <c r="J670" s="33"/>
      <c r="L670" s="33"/>
      <c r="N670" s="33"/>
      <c r="O670" s="33"/>
      <c r="P670" s="34"/>
      <c r="Q670" s="35"/>
    </row>
    <row r="671" spans="10:17" s="9" customFormat="1" ht="15">
      <c r="J671" s="33"/>
      <c r="L671" s="33"/>
      <c r="N671" s="33"/>
      <c r="O671" s="33"/>
      <c r="P671" s="34"/>
      <c r="Q671" s="35"/>
    </row>
    <row r="672" spans="10:17" s="9" customFormat="1" ht="15">
      <c r="J672" s="33"/>
      <c r="L672" s="33"/>
      <c r="N672" s="33"/>
      <c r="O672" s="33"/>
      <c r="P672" s="34"/>
      <c r="Q672" s="35"/>
    </row>
    <row r="673" spans="10:17" s="9" customFormat="1" ht="15">
      <c r="J673" s="33"/>
      <c r="L673" s="33"/>
      <c r="N673" s="33"/>
      <c r="O673" s="33"/>
      <c r="P673" s="34"/>
      <c r="Q673" s="35"/>
    </row>
    <row r="674" spans="10:17" s="9" customFormat="1" ht="15">
      <c r="J674" s="33"/>
      <c r="L674" s="33"/>
      <c r="N674" s="33"/>
      <c r="O674" s="33"/>
      <c r="P674" s="34"/>
      <c r="Q674" s="35"/>
    </row>
    <row r="675" spans="10:17" s="9" customFormat="1" ht="15">
      <c r="J675" s="33"/>
      <c r="L675" s="33"/>
      <c r="N675" s="33"/>
      <c r="O675" s="33"/>
      <c r="P675" s="34"/>
      <c r="Q675" s="35"/>
    </row>
    <row r="676" spans="10:17" s="9" customFormat="1" ht="15">
      <c r="J676" s="33"/>
      <c r="L676" s="33"/>
      <c r="N676" s="33"/>
      <c r="O676" s="33"/>
      <c r="P676" s="34"/>
      <c r="Q676" s="35"/>
    </row>
    <row r="677" spans="10:17" s="9" customFormat="1" ht="15">
      <c r="J677" s="33"/>
      <c r="L677" s="33"/>
      <c r="N677" s="33"/>
      <c r="O677" s="33"/>
      <c r="P677" s="34"/>
      <c r="Q677" s="35"/>
    </row>
    <row r="678" spans="10:17" s="9" customFormat="1" ht="15">
      <c r="J678" s="33"/>
      <c r="L678" s="33"/>
      <c r="N678" s="33"/>
      <c r="O678" s="33"/>
      <c r="P678" s="34"/>
      <c r="Q678" s="35"/>
    </row>
    <row r="679" spans="10:17" s="9" customFormat="1" ht="15">
      <c r="J679" s="33"/>
      <c r="L679" s="33"/>
      <c r="N679" s="33"/>
      <c r="O679" s="33"/>
      <c r="P679" s="34"/>
      <c r="Q679" s="35"/>
    </row>
    <row r="680" spans="10:17" s="9" customFormat="1" ht="15">
      <c r="J680" s="33"/>
      <c r="L680" s="33"/>
      <c r="N680" s="33"/>
      <c r="O680" s="33"/>
      <c r="P680" s="34"/>
      <c r="Q680" s="35"/>
    </row>
    <row r="681" spans="10:17" s="9" customFormat="1" ht="15">
      <c r="J681" s="33"/>
      <c r="L681" s="33"/>
      <c r="N681" s="33"/>
      <c r="O681" s="33"/>
      <c r="P681" s="34"/>
      <c r="Q681" s="35"/>
    </row>
    <row r="682" spans="10:17" s="9" customFormat="1" ht="15">
      <c r="J682" s="33"/>
      <c r="L682" s="33"/>
      <c r="N682" s="33"/>
      <c r="O682" s="33"/>
      <c r="P682" s="34"/>
      <c r="Q682" s="35"/>
    </row>
    <row r="683" spans="10:17" s="9" customFormat="1" ht="15">
      <c r="J683" s="33"/>
      <c r="L683" s="33"/>
      <c r="N683" s="33"/>
      <c r="O683" s="33"/>
      <c r="P683" s="34"/>
      <c r="Q683" s="35"/>
    </row>
    <row r="684" spans="10:17" s="9" customFormat="1" ht="15">
      <c r="J684" s="33"/>
      <c r="L684" s="33"/>
      <c r="N684" s="33"/>
      <c r="O684" s="33"/>
      <c r="P684" s="34"/>
      <c r="Q684" s="35"/>
    </row>
    <row r="685" spans="10:17" s="9" customFormat="1" ht="15">
      <c r="J685" s="33"/>
      <c r="L685" s="33"/>
      <c r="N685" s="33"/>
      <c r="O685" s="33"/>
      <c r="P685" s="34"/>
      <c r="Q685" s="35"/>
    </row>
    <row r="686" spans="10:17" s="9" customFormat="1" ht="15">
      <c r="J686" s="33"/>
      <c r="L686" s="33"/>
      <c r="N686" s="33"/>
      <c r="O686" s="33"/>
      <c r="P686" s="34"/>
      <c r="Q686" s="35"/>
    </row>
    <row r="687" spans="10:17" s="9" customFormat="1" ht="15">
      <c r="J687" s="33"/>
      <c r="L687" s="33"/>
      <c r="N687" s="33"/>
      <c r="O687" s="33"/>
      <c r="P687" s="34"/>
      <c r="Q687" s="35"/>
    </row>
    <row r="688" spans="10:17" s="9" customFormat="1" ht="15">
      <c r="J688" s="33"/>
      <c r="L688" s="33"/>
      <c r="N688" s="33"/>
      <c r="O688" s="33"/>
      <c r="P688" s="34"/>
      <c r="Q688" s="35"/>
    </row>
    <row r="689" spans="10:17" s="9" customFormat="1" ht="15">
      <c r="J689" s="33"/>
      <c r="L689" s="33"/>
      <c r="N689" s="33"/>
      <c r="O689" s="33"/>
      <c r="P689" s="34"/>
      <c r="Q689" s="35"/>
    </row>
    <row r="690" spans="10:17" s="9" customFormat="1" ht="15">
      <c r="J690" s="33"/>
      <c r="L690" s="33"/>
      <c r="N690" s="33"/>
      <c r="O690" s="33"/>
      <c r="P690" s="34"/>
      <c r="Q690" s="35"/>
    </row>
    <row r="691" spans="10:17" s="9" customFormat="1" ht="15">
      <c r="J691" s="33"/>
      <c r="L691" s="33"/>
      <c r="N691" s="33"/>
      <c r="O691" s="33"/>
      <c r="P691" s="34"/>
      <c r="Q691" s="35"/>
    </row>
    <row r="692" spans="10:17" s="9" customFormat="1" ht="15">
      <c r="J692" s="33"/>
      <c r="L692" s="33"/>
      <c r="N692" s="33"/>
      <c r="O692" s="33"/>
      <c r="P692" s="34"/>
      <c r="Q692" s="35"/>
    </row>
    <row r="693" spans="10:17" s="9" customFormat="1" ht="15">
      <c r="J693" s="33"/>
      <c r="L693" s="33"/>
      <c r="N693" s="33"/>
      <c r="O693" s="33"/>
      <c r="P693" s="34"/>
      <c r="Q693" s="35"/>
    </row>
    <row r="694" spans="10:17" s="9" customFormat="1" ht="15">
      <c r="J694" s="33"/>
      <c r="L694" s="33"/>
      <c r="N694" s="33"/>
      <c r="O694" s="33"/>
      <c r="P694" s="34"/>
      <c r="Q694" s="35"/>
    </row>
    <row r="695" spans="10:17" s="9" customFormat="1" ht="15">
      <c r="J695" s="33"/>
      <c r="L695" s="33"/>
      <c r="N695" s="33"/>
      <c r="O695" s="33"/>
      <c r="P695" s="34"/>
      <c r="Q695" s="35"/>
    </row>
    <row r="696" spans="10:17" s="9" customFormat="1" ht="15">
      <c r="J696" s="33"/>
      <c r="L696" s="33"/>
      <c r="N696" s="33"/>
      <c r="O696" s="33"/>
      <c r="P696" s="34"/>
      <c r="Q696" s="35"/>
    </row>
    <row r="697" spans="10:17" s="9" customFormat="1" ht="15">
      <c r="J697" s="33"/>
      <c r="L697" s="33"/>
      <c r="N697" s="33"/>
      <c r="O697" s="33"/>
      <c r="P697" s="34"/>
      <c r="Q697" s="35"/>
    </row>
    <row r="698" spans="10:17" s="9" customFormat="1" ht="15">
      <c r="J698" s="33"/>
      <c r="L698" s="33"/>
      <c r="N698" s="33"/>
      <c r="O698" s="33"/>
      <c r="P698" s="34"/>
      <c r="Q698" s="35"/>
    </row>
    <row r="699" spans="10:17" s="9" customFormat="1" ht="15">
      <c r="J699" s="33"/>
      <c r="L699" s="33"/>
      <c r="N699" s="33"/>
      <c r="O699" s="33"/>
      <c r="P699" s="34"/>
      <c r="Q699" s="35"/>
    </row>
    <row r="700" spans="10:17" s="9" customFormat="1" ht="15">
      <c r="J700" s="33"/>
      <c r="L700" s="33"/>
      <c r="N700" s="33"/>
      <c r="O700" s="33"/>
      <c r="P700" s="34"/>
      <c r="Q700" s="35"/>
    </row>
    <row r="701" spans="10:17" s="9" customFormat="1" ht="15">
      <c r="J701" s="33"/>
      <c r="L701" s="33"/>
      <c r="N701" s="33"/>
      <c r="O701" s="33"/>
      <c r="P701" s="34"/>
      <c r="Q701" s="35"/>
    </row>
    <row r="702" spans="10:17" s="9" customFormat="1" ht="15">
      <c r="J702" s="33"/>
      <c r="L702" s="33"/>
      <c r="N702" s="33"/>
      <c r="O702" s="33"/>
      <c r="P702" s="34"/>
      <c r="Q702" s="35"/>
    </row>
    <row r="703" spans="10:17" s="9" customFormat="1" ht="15">
      <c r="J703" s="33"/>
      <c r="L703" s="33"/>
      <c r="N703" s="33"/>
      <c r="O703" s="33"/>
      <c r="P703" s="34"/>
      <c r="Q703" s="35"/>
    </row>
    <row r="704" spans="10:17" s="9" customFormat="1" ht="15">
      <c r="J704" s="33"/>
      <c r="L704" s="33"/>
      <c r="N704" s="33"/>
      <c r="O704" s="33"/>
      <c r="P704" s="34"/>
      <c r="Q704" s="35"/>
    </row>
    <row r="705" spans="10:17" s="9" customFormat="1" ht="15">
      <c r="J705" s="33"/>
      <c r="L705" s="33"/>
      <c r="N705" s="33"/>
      <c r="O705" s="33"/>
      <c r="P705" s="34"/>
      <c r="Q705" s="35"/>
    </row>
    <row r="706" spans="10:17" s="9" customFormat="1" ht="15">
      <c r="J706" s="33"/>
      <c r="L706" s="33"/>
      <c r="N706" s="33"/>
      <c r="O706" s="33"/>
      <c r="P706" s="34"/>
      <c r="Q706" s="35"/>
    </row>
    <row r="707" spans="10:17" s="9" customFormat="1" ht="15">
      <c r="J707" s="33"/>
      <c r="L707" s="33"/>
      <c r="N707" s="33"/>
      <c r="O707" s="33"/>
      <c r="P707" s="34"/>
      <c r="Q707" s="35"/>
    </row>
    <row r="708" spans="10:17" s="9" customFormat="1" ht="15">
      <c r="J708" s="33"/>
      <c r="L708" s="33"/>
      <c r="N708" s="33"/>
      <c r="O708" s="33"/>
      <c r="P708" s="34"/>
      <c r="Q708" s="35"/>
    </row>
    <row r="709" spans="10:17" s="9" customFormat="1" ht="15">
      <c r="J709" s="33"/>
      <c r="L709" s="33"/>
      <c r="N709" s="33"/>
      <c r="O709" s="33"/>
      <c r="P709" s="34"/>
      <c r="Q709" s="35"/>
    </row>
    <row r="710" spans="10:17" s="9" customFormat="1" ht="15">
      <c r="J710" s="33"/>
      <c r="L710" s="33"/>
      <c r="N710" s="33"/>
      <c r="O710" s="33"/>
      <c r="P710" s="34"/>
      <c r="Q710" s="35"/>
    </row>
    <row r="711" spans="10:17" s="9" customFormat="1" ht="15">
      <c r="J711" s="33"/>
      <c r="L711" s="33"/>
      <c r="N711" s="33"/>
      <c r="O711" s="33"/>
      <c r="P711" s="34"/>
      <c r="Q711" s="35"/>
    </row>
    <row r="712" spans="10:17" s="9" customFormat="1" ht="15">
      <c r="J712" s="33"/>
      <c r="L712" s="33"/>
      <c r="N712" s="33"/>
      <c r="O712" s="33"/>
      <c r="P712" s="34"/>
      <c r="Q712" s="35"/>
    </row>
    <row r="713" spans="10:17" s="9" customFormat="1" ht="15">
      <c r="J713" s="33"/>
      <c r="L713" s="33"/>
      <c r="N713" s="33"/>
      <c r="O713" s="33"/>
      <c r="P713" s="34"/>
      <c r="Q713" s="35"/>
    </row>
    <row r="714" spans="10:17" s="9" customFormat="1" ht="15">
      <c r="J714" s="33"/>
      <c r="L714" s="33"/>
      <c r="N714" s="33"/>
      <c r="O714" s="33"/>
      <c r="P714" s="34"/>
      <c r="Q714" s="35"/>
    </row>
    <row r="715" spans="10:17" s="9" customFormat="1" ht="15">
      <c r="J715" s="33"/>
      <c r="L715" s="33"/>
      <c r="N715" s="33"/>
      <c r="O715" s="33"/>
      <c r="P715" s="34"/>
      <c r="Q715" s="35"/>
    </row>
    <row r="716" spans="10:17" s="9" customFormat="1" ht="15">
      <c r="J716" s="33"/>
      <c r="L716" s="33"/>
      <c r="N716" s="33"/>
      <c r="O716" s="33"/>
      <c r="P716" s="34"/>
      <c r="Q716" s="35"/>
    </row>
    <row r="717" spans="10:17" s="9" customFormat="1" ht="15">
      <c r="J717" s="33"/>
      <c r="L717" s="33"/>
      <c r="N717" s="33"/>
      <c r="O717" s="33"/>
      <c r="P717" s="34"/>
      <c r="Q717" s="35"/>
    </row>
    <row r="718" spans="10:17" s="9" customFormat="1" ht="15">
      <c r="J718" s="33"/>
      <c r="L718" s="33"/>
      <c r="N718" s="33"/>
      <c r="O718" s="33"/>
      <c r="P718" s="34"/>
      <c r="Q718" s="35"/>
    </row>
    <row r="719" spans="10:17" s="9" customFormat="1" ht="15">
      <c r="J719" s="33"/>
      <c r="L719" s="33"/>
      <c r="N719" s="33"/>
      <c r="O719" s="33"/>
      <c r="P719" s="34"/>
      <c r="Q719" s="35"/>
    </row>
    <row r="720" spans="10:17" s="9" customFormat="1" ht="15">
      <c r="J720" s="33"/>
      <c r="L720" s="33"/>
      <c r="N720" s="33"/>
      <c r="O720" s="33"/>
      <c r="P720" s="34"/>
      <c r="Q720" s="35"/>
    </row>
    <row r="721" spans="10:17" s="9" customFormat="1" ht="15">
      <c r="J721" s="33"/>
      <c r="L721" s="33"/>
      <c r="N721" s="33"/>
      <c r="O721" s="33"/>
      <c r="P721" s="34"/>
      <c r="Q721" s="35"/>
    </row>
    <row r="722" spans="10:17" s="9" customFormat="1" ht="15">
      <c r="J722" s="33"/>
      <c r="L722" s="33"/>
      <c r="N722" s="33"/>
      <c r="O722" s="33"/>
      <c r="P722" s="34"/>
      <c r="Q722" s="35"/>
    </row>
    <row r="723" spans="10:17" s="9" customFormat="1" ht="15">
      <c r="J723" s="33"/>
      <c r="L723" s="33"/>
      <c r="N723" s="33"/>
      <c r="O723" s="33"/>
      <c r="P723" s="34"/>
      <c r="Q723" s="35"/>
    </row>
    <row r="724" spans="10:17" s="9" customFormat="1" ht="15">
      <c r="J724" s="33"/>
      <c r="L724" s="33"/>
      <c r="N724" s="33"/>
      <c r="O724" s="33"/>
      <c r="P724" s="34"/>
      <c r="Q724" s="35"/>
    </row>
    <row r="725" spans="10:17" s="9" customFormat="1" ht="15">
      <c r="J725" s="33"/>
      <c r="L725" s="33"/>
      <c r="N725" s="33"/>
      <c r="O725" s="33"/>
      <c r="P725" s="34"/>
      <c r="Q725" s="35"/>
    </row>
    <row r="726" spans="10:17" s="9" customFormat="1" ht="15">
      <c r="J726" s="33"/>
      <c r="L726" s="33"/>
      <c r="N726" s="33"/>
      <c r="O726" s="33"/>
      <c r="P726" s="34"/>
      <c r="Q726" s="35"/>
    </row>
    <row r="727" spans="10:17" s="9" customFormat="1" ht="15">
      <c r="J727" s="33"/>
      <c r="L727" s="33"/>
      <c r="N727" s="33"/>
      <c r="O727" s="33"/>
      <c r="P727" s="34"/>
      <c r="Q727" s="35"/>
    </row>
    <row r="728" spans="10:17" s="9" customFormat="1" ht="15">
      <c r="J728" s="33"/>
      <c r="L728" s="33"/>
      <c r="N728" s="33"/>
      <c r="O728" s="33"/>
      <c r="P728" s="34"/>
      <c r="Q728" s="35"/>
    </row>
    <row r="729" spans="10:17" s="9" customFormat="1" ht="15">
      <c r="J729" s="33"/>
      <c r="L729" s="33"/>
      <c r="N729" s="33"/>
      <c r="O729" s="33"/>
      <c r="P729" s="34"/>
      <c r="Q729" s="35"/>
    </row>
    <row r="730" spans="10:17" s="9" customFormat="1" ht="15">
      <c r="J730" s="33"/>
      <c r="L730" s="33"/>
      <c r="N730" s="33"/>
      <c r="O730" s="33"/>
      <c r="P730" s="34"/>
      <c r="Q730" s="35"/>
    </row>
    <row r="731" spans="10:17" s="9" customFormat="1" ht="15">
      <c r="J731" s="33"/>
      <c r="L731" s="33"/>
      <c r="N731" s="33"/>
      <c r="O731" s="33"/>
      <c r="P731" s="34"/>
      <c r="Q731" s="35"/>
    </row>
    <row r="732" spans="10:17" s="9" customFormat="1" ht="15">
      <c r="J732" s="33"/>
      <c r="L732" s="33"/>
      <c r="N732" s="33"/>
      <c r="O732" s="33"/>
      <c r="P732" s="34"/>
      <c r="Q732" s="35"/>
    </row>
    <row r="733" spans="10:17" s="9" customFormat="1" ht="15">
      <c r="J733" s="33"/>
      <c r="L733" s="33"/>
      <c r="N733" s="33"/>
      <c r="O733" s="33"/>
      <c r="P733" s="34"/>
      <c r="Q733" s="35"/>
    </row>
    <row r="734" spans="10:17" s="9" customFormat="1" ht="15">
      <c r="J734" s="33"/>
      <c r="L734" s="33"/>
      <c r="N734" s="33"/>
      <c r="O734" s="33"/>
      <c r="P734" s="34"/>
      <c r="Q734" s="35"/>
    </row>
    <row r="735" spans="10:17" s="9" customFormat="1" ht="15">
      <c r="J735" s="33"/>
      <c r="L735" s="33"/>
      <c r="N735" s="33"/>
      <c r="O735" s="33"/>
      <c r="P735" s="34"/>
      <c r="Q735" s="35"/>
    </row>
    <row r="736" spans="10:17" s="9" customFormat="1" ht="15">
      <c r="J736" s="33"/>
      <c r="L736" s="33"/>
      <c r="N736" s="33"/>
      <c r="O736" s="33"/>
      <c r="P736" s="34"/>
      <c r="Q736" s="35"/>
    </row>
    <row r="737" spans="10:17" s="9" customFormat="1" ht="15">
      <c r="J737" s="33"/>
      <c r="L737" s="33"/>
      <c r="N737" s="33"/>
      <c r="O737" s="33"/>
      <c r="P737" s="34"/>
      <c r="Q737" s="35"/>
    </row>
    <row r="738" spans="10:17" s="9" customFormat="1" ht="15">
      <c r="J738" s="33"/>
      <c r="L738" s="33"/>
      <c r="N738" s="33"/>
      <c r="O738" s="33"/>
      <c r="P738" s="34"/>
      <c r="Q738" s="35"/>
    </row>
    <row r="739" spans="10:17" s="9" customFormat="1" ht="15">
      <c r="J739" s="33"/>
      <c r="L739" s="33"/>
      <c r="N739" s="33"/>
      <c r="O739" s="33"/>
      <c r="P739" s="34"/>
      <c r="Q739" s="35"/>
    </row>
    <row r="740" spans="10:17" s="9" customFormat="1" ht="15">
      <c r="J740" s="33"/>
      <c r="L740" s="33"/>
      <c r="N740" s="33"/>
      <c r="O740" s="33"/>
      <c r="P740" s="34"/>
      <c r="Q740" s="35"/>
    </row>
    <row r="741" spans="10:17" s="9" customFormat="1" ht="15">
      <c r="J741" s="33"/>
      <c r="L741" s="33"/>
      <c r="N741" s="33"/>
      <c r="O741" s="33"/>
      <c r="P741" s="34"/>
      <c r="Q741" s="35"/>
    </row>
    <row r="742" spans="10:17" s="9" customFormat="1" ht="15">
      <c r="J742" s="33"/>
      <c r="L742" s="33"/>
      <c r="N742" s="33"/>
      <c r="O742" s="33"/>
      <c r="P742" s="34"/>
      <c r="Q742" s="35"/>
    </row>
    <row r="743" spans="10:17" s="9" customFormat="1" ht="15">
      <c r="J743" s="33"/>
      <c r="L743" s="33"/>
      <c r="N743" s="33"/>
      <c r="O743" s="33"/>
      <c r="P743" s="34"/>
      <c r="Q743" s="35"/>
    </row>
    <row r="744" spans="10:17" s="9" customFormat="1" ht="15">
      <c r="J744" s="33"/>
      <c r="L744" s="33"/>
      <c r="N744" s="33"/>
      <c r="O744" s="33"/>
      <c r="P744" s="34"/>
      <c r="Q744" s="35"/>
    </row>
    <row r="745" spans="10:17" s="9" customFormat="1" ht="15">
      <c r="J745" s="33"/>
      <c r="L745" s="33"/>
      <c r="N745" s="33"/>
      <c r="O745" s="33"/>
      <c r="P745" s="34"/>
      <c r="Q745" s="35"/>
    </row>
    <row r="746" spans="10:17" s="9" customFormat="1" ht="15">
      <c r="J746" s="33"/>
      <c r="L746" s="33"/>
      <c r="N746" s="33"/>
      <c r="O746" s="33"/>
      <c r="P746" s="34"/>
      <c r="Q746" s="35"/>
    </row>
    <row r="747" spans="10:17" s="9" customFormat="1" ht="15">
      <c r="J747" s="33"/>
      <c r="L747" s="33"/>
      <c r="N747" s="33"/>
      <c r="O747" s="33"/>
      <c r="P747" s="34"/>
      <c r="Q747" s="35"/>
    </row>
    <row r="748" spans="10:17" s="9" customFormat="1" ht="15">
      <c r="J748" s="33"/>
      <c r="L748" s="33"/>
      <c r="N748" s="33"/>
      <c r="O748" s="33"/>
      <c r="P748" s="34"/>
      <c r="Q748" s="35"/>
    </row>
    <row r="749" spans="10:17" s="9" customFormat="1" ht="15">
      <c r="J749" s="33"/>
      <c r="L749" s="33"/>
      <c r="N749" s="33"/>
      <c r="O749" s="33"/>
      <c r="P749" s="34"/>
      <c r="Q749" s="35"/>
    </row>
    <row r="750" spans="10:17" s="9" customFormat="1" ht="15">
      <c r="J750" s="33"/>
      <c r="L750" s="33"/>
      <c r="N750" s="33"/>
      <c r="O750" s="33"/>
      <c r="P750" s="34"/>
      <c r="Q750" s="35"/>
    </row>
    <row r="751" spans="10:17" s="9" customFormat="1" ht="15">
      <c r="J751" s="33"/>
      <c r="L751" s="33"/>
      <c r="N751" s="33"/>
      <c r="O751" s="33"/>
      <c r="P751" s="34"/>
      <c r="Q751" s="35"/>
    </row>
    <row r="752" spans="10:17" s="9" customFormat="1" ht="15">
      <c r="J752" s="33"/>
      <c r="L752" s="33"/>
      <c r="N752" s="33"/>
      <c r="O752" s="33"/>
      <c r="P752" s="34"/>
      <c r="Q752" s="35"/>
    </row>
    <row r="753" spans="10:17" s="9" customFormat="1" ht="15">
      <c r="J753" s="33"/>
      <c r="L753" s="33"/>
      <c r="N753" s="33"/>
      <c r="O753" s="33"/>
      <c r="P753" s="34"/>
      <c r="Q753" s="35"/>
    </row>
    <row r="754" spans="10:17" s="9" customFormat="1" ht="15">
      <c r="J754" s="33"/>
      <c r="L754" s="33"/>
      <c r="N754" s="33"/>
      <c r="O754" s="33"/>
      <c r="P754" s="34"/>
      <c r="Q754" s="35"/>
    </row>
    <row r="755" spans="10:17" s="9" customFormat="1" ht="15">
      <c r="J755" s="33"/>
      <c r="L755" s="33"/>
      <c r="N755" s="33"/>
      <c r="O755" s="33"/>
      <c r="P755" s="34"/>
      <c r="Q755" s="35"/>
    </row>
    <row r="756" spans="10:17" s="9" customFormat="1" ht="15">
      <c r="J756" s="33"/>
      <c r="L756" s="33"/>
      <c r="N756" s="33"/>
      <c r="O756" s="33"/>
      <c r="P756" s="34"/>
      <c r="Q756" s="35"/>
    </row>
    <row r="757" spans="10:17" s="9" customFormat="1" ht="15">
      <c r="J757" s="33"/>
      <c r="L757" s="33"/>
      <c r="N757" s="33"/>
      <c r="O757" s="33"/>
      <c r="P757" s="34"/>
      <c r="Q757" s="35"/>
    </row>
    <row r="758" spans="10:17" s="9" customFormat="1" ht="15">
      <c r="J758" s="33"/>
      <c r="L758" s="33"/>
      <c r="N758" s="33"/>
      <c r="O758" s="33"/>
      <c r="P758" s="34"/>
      <c r="Q758" s="35"/>
    </row>
    <row r="759" spans="10:17" s="9" customFormat="1" ht="15">
      <c r="J759" s="33"/>
      <c r="L759" s="33"/>
      <c r="N759" s="33"/>
      <c r="O759" s="33"/>
      <c r="P759" s="34"/>
      <c r="Q759" s="35"/>
    </row>
    <row r="760" spans="10:17" s="9" customFormat="1" ht="15">
      <c r="J760" s="33"/>
      <c r="L760" s="33"/>
      <c r="N760" s="33"/>
      <c r="O760" s="33"/>
      <c r="P760" s="34"/>
      <c r="Q760" s="35"/>
    </row>
    <row r="761" spans="10:17" s="9" customFormat="1" ht="15">
      <c r="J761" s="33"/>
      <c r="L761" s="33"/>
      <c r="N761" s="33"/>
      <c r="O761" s="33"/>
      <c r="P761" s="34"/>
      <c r="Q761" s="35"/>
    </row>
    <row r="762" spans="10:17" s="9" customFormat="1" ht="15">
      <c r="J762" s="33"/>
      <c r="L762" s="33"/>
      <c r="N762" s="33"/>
      <c r="O762" s="33"/>
      <c r="P762" s="34"/>
      <c r="Q762" s="35"/>
    </row>
    <row r="763" spans="10:17" s="9" customFormat="1" ht="15">
      <c r="J763" s="33"/>
      <c r="L763" s="33"/>
      <c r="N763" s="33"/>
      <c r="O763" s="33"/>
      <c r="P763" s="34"/>
      <c r="Q763" s="35"/>
    </row>
    <row r="764" spans="10:17" s="9" customFormat="1" ht="15">
      <c r="J764" s="33"/>
      <c r="L764" s="33"/>
      <c r="N764" s="33"/>
      <c r="O764" s="33"/>
      <c r="P764" s="34"/>
      <c r="Q764" s="35"/>
    </row>
    <row r="765" spans="10:17" s="9" customFormat="1" ht="15">
      <c r="J765" s="33"/>
      <c r="L765" s="33"/>
      <c r="N765" s="33"/>
      <c r="O765" s="33"/>
      <c r="P765" s="34"/>
      <c r="Q765" s="35"/>
    </row>
    <row r="766" spans="10:17" s="9" customFormat="1" ht="15">
      <c r="J766" s="33"/>
      <c r="L766" s="33"/>
      <c r="N766" s="33"/>
      <c r="O766" s="33"/>
      <c r="P766" s="34"/>
      <c r="Q766" s="35"/>
    </row>
    <row r="767" spans="10:17" s="9" customFormat="1" ht="15">
      <c r="J767" s="33"/>
      <c r="L767" s="33"/>
      <c r="N767" s="33"/>
      <c r="O767" s="33"/>
      <c r="P767" s="34"/>
      <c r="Q767" s="35"/>
    </row>
    <row r="768" spans="10:17" s="9" customFormat="1" ht="15">
      <c r="J768" s="33"/>
      <c r="L768" s="33"/>
      <c r="N768" s="33"/>
      <c r="O768" s="33"/>
      <c r="P768" s="34"/>
      <c r="Q768" s="35"/>
    </row>
    <row r="769" spans="10:17" s="9" customFormat="1" ht="15">
      <c r="J769" s="33"/>
      <c r="L769" s="33"/>
      <c r="N769" s="33"/>
      <c r="O769" s="33"/>
      <c r="P769" s="34"/>
      <c r="Q769" s="35"/>
    </row>
    <row r="770" spans="10:17" s="9" customFormat="1" ht="15">
      <c r="J770" s="33"/>
      <c r="L770" s="33"/>
      <c r="N770" s="33"/>
      <c r="O770" s="33"/>
      <c r="P770" s="34"/>
      <c r="Q770" s="35"/>
    </row>
    <row r="771" spans="10:17" s="9" customFormat="1" ht="15">
      <c r="J771" s="33"/>
      <c r="L771" s="33"/>
      <c r="N771" s="33"/>
      <c r="O771" s="33"/>
      <c r="P771" s="34"/>
      <c r="Q771" s="35"/>
    </row>
    <row r="772" spans="10:17" s="9" customFormat="1" ht="15">
      <c r="J772" s="33"/>
      <c r="L772" s="33"/>
      <c r="N772" s="33"/>
      <c r="O772" s="33"/>
      <c r="P772" s="34"/>
      <c r="Q772" s="35"/>
    </row>
    <row r="773" spans="10:17" s="9" customFormat="1" ht="15">
      <c r="J773" s="33"/>
      <c r="L773" s="33"/>
      <c r="N773" s="33"/>
      <c r="O773" s="33"/>
      <c r="P773" s="34"/>
      <c r="Q773" s="35"/>
    </row>
    <row r="774" spans="10:17" s="9" customFormat="1" ht="15">
      <c r="J774" s="33"/>
      <c r="L774" s="33"/>
      <c r="N774" s="33"/>
      <c r="O774" s="33"/>
      <c r="P774" s="34"/>
      <c r="Q774" s="35"/>
    </row>
    <row r="775" spans="10:17" s="9" customFormat="1" ht="15">
      <c r="J775" s="33"/>
      <c r="L775" s="33"/>
      <c r="N775" s="33"/>
      <c r="O775" s="33"/>
      <c r="P775" s="34"/>
      <c r="Q775" s="35"/>
    </row>
    <row r="776" spans="10:17" s="9" customFormat="1" ht="15">
      <c r="J776" s="33"/>
      <c r="L776" s="33"/>
      <c r="N776" s="33"/>
      <c r="O776" s="33"/>
      <c r="P776" s="34"/>
      <c r="Q776" s="35"/>
    </row>
    <row r="777" spans="10:17" s="9" customFormat="1" ht="15">
      <c r="J777" s="33"/>
      <c r="L777" s="33"/>
      <c r="N777" s="33"/>
      <c r="O777" s="33"/>
      <c r="P777" s="34"/>
      <c r="Q777" s="35"/>
    </row>
    <row r="778" spans="10:17" s="9" customFormat="1" ht="15">
      <c r="J778" s="33"/>
      <c r="L778" s="33"/>
      <c r="N778" s="33"/>
      <c r="O778" s="33"/>
      <c r="P778" s="34"/>
      <c r="Q778" s="35"/>
    </row>
    <row r="779" spans="10:17" s="9" customFormat="1" ht="15">
      <c r="J779" s="33"/>
      <c r="L779" s="33"/>
      <c r="N779" s="33"/>
      <c r="O779" s="33"/>
      <c r="P779" s="34"/>
      <c r="Q779" s="35"/>
    </row>
    <row r="780" spans="10:17" s="9" customFormat="1" ht="15">
      <c r="J780" s="33"/>
      <c r="L780" s="33"/>
      <c r="N780" s="33"/>
      <c r="O780" s="33"/>
      <c r="P780" s="34"/>
      <c r="Q780" s="35"/>
    </row>
    <row r="781" spans="10:17" s="9" customFormat="1" ht="15">
      <c r="J781" s="33"/>
      <c r="L781" s="33"/>
      <c r="N781" s="33"/>
      <c r="O781" s="33"/>
      <c r="P781" s="34"/>
      <c r="Q781" s="35"/>
    </row>
    <row r="782" spans="10:17" s="9" customFormat="1" ht="15">
      <c r="J782" s="33"/>
      <c r="L782" s="33"/>
      <c r="N782" s="33"/>
      <c r="O782" s="33"/>
      <c r="P782" s="34"/>
      <c r="Q782" s="35"/>
    </row>
    <row r="783" spans="10:17" s="9" customFormat="1" ht="15">
      <c r="J783" s="33"/>
      <c r="L783" s="33"/>
      <c r="N783" s="33"/>
      <c r="O783" s="33"/>
      <c r="P783" s="34"/>
      <c r="Q783" s="35"/>
    </row>
    <row r="784" spans="10:17" s="9" customFormat="1" ht="15">
      <c r="J784" s="33"/>
      <c r="L784" s="33"/>
      <c r="N784" s="33"/>
      <c r="O784" s="33"/>
      <c r="P784" s="34"/>
      <c r="Q784" s="35"/>
    </row>
    <row r="785" spans="10:17" s="9" customFormat="1" ht="15">
      <c r="J785" s="33"/>
      <c r="L785" s="33"/>
      <c r="N785" s="33"/>
      <c r="O785" s="33"/>
      <c r="P785" s="34"/>
      <c r="Q785" s="35"/>
    </row>
    <row r="786" spans="10:17" s="9" customFormat="1" ht="15">
      <c r="J786" s="33"/>
      <c r="L786" s="33"/>
      <c r="N786" s="33"/>
      <c r="O786" s="33"/>
      <c r="P786" s="34"/>
      <c r="Q786" s="35"/>
    </row>
    <row r="787" spans="10:17" s="9" customFormat="1" ht="15">
      <c r="J787" s="33"/>
      <c r="L787" s="33"/>
      <c r="N787" s="33"/>
      <c r="O787" s="33"/>
      <c r="P787" s="34"/>
      <c r="Q787" s="35"/>
    </row>
    <row r="788" spans="10:17" s="9" customFormat="1" ht="15">
      <c r="J788" s="33"/>
      <c r="L788" s="33"/>
      <c r="N788" s="33"/>
      <c r="O788" s="33"/>
      <c r="P788" s="34"/>
      <c r="Q788" s="35"/>
    </row>
    <row r="789" spans="10:17" s="9" customFormat="1" ht="15">
      <c r="J789" s="33"/>
      <c r="L789" s="33"/>
      <c r="N789" s="33"/>
      <c r="O789" s="33"/>
      <c r="P789" s="34"/>
      <c r="Q789" s="35"/>
    </row>
    <row r="790" spans="10:17" s="9" customFormat="1" ht="15">
      <c r="J790" s="33"/>
      <c r="L790" s="33"/>
      <c r="N790" s="33"/>
      <c r="O790" s="33"/>
      <c r="P790" s="34"/>
      <c r="Q790" s="35"/>
    </row>
    <row r="791" spans="10:17" s="9" customFormat="1" ht="15">
      <c r="J791" s="33"/>
      <c r="L791" s="33"/>
      <c r="N791" s="33"/>
      <c r="O791" s="33"/>
      <c r="P791" s="34"/>
      <c r="Q791" s="35"/>
    </row>
    <row r="792" spans="10:17" s="9" customFormat="1" ht="15">
      <c r="J792" s="33"/>
      <c r="L792" s="33"/>
      <c r="N792" s="33"/>
      <c r="O792" s="33"/>
      <c r="P792" s="34"/>
      <c r="Q792" s="35"/>
    </row>
    <row r="793" spans="10:17" s="9" customFormat="1" ht="15">
      <c r="J793" s="33"/>
      <c r="L793" s="33"/>
      <c r="N793" s="33"/>
      <c r="O793" s="33"/>
      <c r="P793" s="34"/>
      <c r="Q793" s="35"/>
    </row>
    <row r="794" spans="10:17" s="9" customFormat="1" ht="15">
      <c r="J794" s="33"/>
      <c r="L794" s="33"/>
      <c r="N794" s="33"/>
      <c r="O794" s="33"/>
      <c r="P794" s="34"/>
      <c r="Q794" s="35"/>
    </row>
    <row r="795" spans="10:17" s="9" customFormat="1" ht="15">
      <c r="J795" s="33"/>
      <c r="L795" s="33"/>
      <c r="N795" s="33"/>
      <c r="O795" s="33"/>
      <c r="P795" s="34"/>
      <c r="Q795" s="35"/>
    </row>
    <row r="796" spans="10:17" s="9" customFormat="1" ht="15">
      <c r="J796" s="33"/>
      <c r="L796" s="33"/>
      <c r="N796" s="33"/>
      <c r="O796" s="33"/>
      <c r="P796" s="34"/>
      <c r="Q796" s="35"/>
    </row>
    <row r="797" spans="10:17" s="9" customFormat="1" ht="15">
      <c r="J797" s="33"/>
      <c r="L797" s="33"/>
      <c r="N797" s="33"/>
      <c r="O797" s="33"/>
      <c r="P797" s="34"/>
      <c r="Q797" s="35"/>
    </row>
    <row r="798" spans="10:17" s="9" customFormat="1" ht="15">
      <c r="J798" s="33"/>
      <c r="L798" s="33"/>
      <c r="N798" s="33"/>
      <c r="O798" s="33"/>
      <c r="P798" s="34"/>
      <c r="Q798" s="35"/>
    </row>
    <row r="799" spans="10:17" s="9" customFormat="1" ht="15">
      <c r="J799" s="33"/>
      <c r="L799" s="33"/>
      <c r="N799" s="33"/>
      <c r="O799" s="33"/>
      <c r="P799" s="34"/>
      <c r="Q799" s="35"/>
    </row>
    <row r="800" spans="10:17" s="9" customFormat="1" ht="15">
      <c r="J800" s="33"/>
      <c r="L800" s="33"/>
      <c r="N800" s="33"/>
      <c r="O800" s="33"/>
      <c r="P800" s="34"/>
      <c r="Q800" s="35"/>
    </row>
    <row r="801" spans="10:17" s="9" customFormat="1" ht="15">
      <c r="J801" s="33"/>
      <c r="L801" s="33"/>
      <c r="N801" s="33"/>
      <c r="O801" s="33"/>
      <c r="P801" s="34"/>
      <c r="Q801" s="35"/>
    </row>
    <row r="802" spans="10:17" s="9" customFormat="1" ht="15">
      <c r="J802" s="33"/>
      <c r="L802" s="33"/>
      <c r="N802" s="33"/>
      <c r="O802" s="33"/>
      <c r="P802" s="34"/>
      <c r="Q802" s="35"/>
    </row>
    <row r="803" spans="10:17" s="9" customFormat="1" ht="15">
      <c r="J803" s="33"/>
      <c r="L803" s="33"/>
      <c r="N803" s="33"/>
      <c r="O803" s="33"/>
      <c r="P803" s="34"/>
      <c r="Q803" s="35"/>
    </row>
    <row r="804" spans="10:17" s="9" customFormat="1" ht="15">
      <c r="J804" s="33"/>
      <c r="L804" s="33"/>
      <c r="N804" s="33"/>
      <c r="O804" s="33"/>
      <c r="P804" s="34"/>
      <c r="Q804" s="35"/>
    </row>
    <row r="805" spans="10:17" s="9" customFormat="1" ht="15">
      <c r="J805" s="33"/>
      <c r="L805" s="33"/>
      <c r="N805" s="33"/>
      <c r="O805" s="33"/>
      <c r="P805" s="34"/>
      <c r="Q805" s="35"/>
    </row>
    <row r="806" spans="10:17" s="9" customFormat="1" ht="15">
      <c r="J806" s="33"/>
      <c r="L806" s="33"/>
      <c r="N806" s="33"/>
      <c r="O806" s="33"/>
      <c r="P806" s="34"/>
      <c r="Q806" s="35"/>
    </row>
    <row r="807" spans="10:17" s="9" customFormat="1" ht="15">
      <c r="J807" s="33"/>
      <c r="L807" s="33"/>
      <c r="N807" s="33"/>
      <c r="O807" s="33"/>
      <c r="P807" s="34"/>
      <c r="Q807" s="35"/>
    </row>
    <row r="808" spans="10:17" s="9" customFormat="1" ht="15">
      <c r="J808" s="33"/>
      <c r="L808" s="33"/>
      <c r="N808" s="33"/>
      <c r="O808" s="33"/>
      <c r="P808" s="34"/>
      <c r="Q808" s="35"/>
    </row>
    <row r="809" spans="10:17" s="9" customFormat="1" ht="15">
      <c r="J809" s="33"/>
      <c r="L809" s="33"/>
      <c r="N809" s="33"/>
      <c r="O809" s="33"/>
      <c r="P809" s="34"/>
      <c r="Q809" s="35"/>
    </row>
    <row r="810" spans="10:17" s="9" customFormat="1" ht="15">
      <c r="J810" s="33"/>
      <c r="L810" s="33"/>
      <c r="N810" s="33"/>
      <c r="O810" s="33"/>
      <c r="P810" s="34"/>
      <c r="Q810" s="35"/>
    </row>
    <row r="811" spans="10:17" s="9" customFormat="1" ht="15">
      <c r="J811" s="33"/>
      <c r="L811" s="33"/>
      <c r="N811" s="33"/>
      <c r="O811" s="33"/>
      <c r="P811" s="34"/>
      <c r="Q811" s="35"/>
    </row>
    <row r="812" spans="10:17" s="9" customFormat="1" ht="15">
      <c r="J812" s="33"/>
      <c r="L812" s="33"/>
      <c r="N812" s="33"/>
      <c r="O812" s="33"/>
      <c r="P812" s="34"/>
      <c r="Q812" s="35"/>
    </row>
    <row r="813" spans="10:17" s="9" customFormat="1" ht="15">
      <c r="J813" s="33"/>
      <c r="L813" s="33"/>
      <c r="N813" s="33"/>
      <c r="O813" s="33"/>
      <c r="P813" s="34"/>
      <c r="Q813" s="35"/>
    </row>
    <row r="814" spans="10:17" s="9" customFormat="1" ht="15">
      <c r="J814" s="33"/>
      <c r="L814" s="33"/>
      <c r="N814" s="33"/>
      <c r="O814" s="33"/>
      <c r="P814" s="34"/>
      <c r="Q814" s="35"/>
    </row>
    <row r="815" spans="10:17" s="9" customFormat="1" ht="15">
      <c r="J815" s="33"/>
      <c r="L815" s="33"/>
      <c r="N815" s="33"/>
      <c r="O815" s="33"/>
      <c r="P815" s="34"/>
      <c r="Q815" s="35"/>
    </row>
    <row r="816" spans="10:17" s="9" customFormat="1" ht="15">
      <c r="J816" s="33"/>
      <c r="L816" s="33"/>
      <c r="N816" s="33"/>
      <c r="O816" s="33"/>
      <c r="P816" s="34"/>
      <c r="Q816" s="35"/>
    </row>
    <row r="817" spans="10:17" s="9" customFormat="1" ht="15">
      <c r="J817" s="33"/>
      <c r="L817" s="33"/>
      <c r="N817" s="33"/>
      <c r="O817" s="33"/>
      <c r="P817" s="34"/>
      <c r="Q817" s="35"/>
    </row>
    <row r="818" spans="10:17" s="9" customFormat="1" ht="15">
      <c r="J818" s="33"/>
      <c r="L818" s="33"/>
      <c r="N818" s="33"/>
      <c r="O818" s="33"/>
      <c r="P818" s="34"/>
      <c r="Q818" s="35"/>
    </row>
    <row r="819" spans="10:17" s="9" customFormat="1" ht="15">
      <c r="J819" s="33"/>
      <c r="L819" s="33"/>
      <c r="N819" s="33"/>
      <c r="O819" s="33"/>
      <c r="P819" s="34"/>
      <c r="Q819" s="35"/>
    </row>
    <row r="820" spans="10:17" s="9" customFormat="1" ht="15">
      <c r="J820" s="33"/>
      <c r="L820" s="33"/>
      <c r="N820" s="33"/>
      <c r="O820" s="33"/>
      <c r="P820" s="34"/>
      <c r="Q820" s="35"/>
    </row>
    <row r="821" spans="10:17" s="9" customFormat="1" ht="15">
      <c r="J821" s="33"/>
      <c r="L821" s="33"/>
      <c r="N821" s="33"/>
      <c r="O821" s="33"/>
      <c r="P821" s="34"/>
      <c r="Q821" s="35"/>
    </row>
    <row r="822" spans="10:17" s="9" customFormat="1" ht="15">
      <c r="J822" s="33"/>
      <c r="L822" s="33"/>
      <c r="N822" s="33"/>
      <c r="O822" s="33"/>
      <c r="P822" s="34"/>
      <c r="Q822" s="35"/>
    </row>
    <row r="823" spans="10:17" s="9" customFormat="1" ht="15">
      <c r="J823" s="33"/>
      <c r="L823" s="33"/>
      <c r="N823" s="33"/>
      <c r="O823" s="33"/>
      <c r="P823" s="34"/>
      <c r="Q823" s="35"/>
    </row>
    <row r="824" spans="10:17" s="9" customFormat="1" ht="15">
      <c r="J824" s="33"/>
      <c r="L824" s="33"/>
      <c r="N824" s="33"/>
      <c r="O824" s="33"/>
      <c r="P824" s="34"/>
      <c r="Q824" s="35"/>
    </row>
    <row r="825" spans="10:17" s="9" customFormat="1" ht="15">
      <c r="J825" s="33"/>
      <c r="L825" s="33"/>
      <c r="N825" s="33"/>
      <c r="O825" s="33"/>
      <c r="P825" s="34"/>
      <c r="Q825" s="35"/>
    </row>
    <row r="826" spans="10:17" s="9" customFormat="1" ht="15">
      <c r="J826" s="33"/>
      <c r="L826" s="33"/>
      <c r="N826" s="33"/>
      <c r="O826" s="33"/>
      <c r="P826" s="34"/>
      <c r="Q826" s="35"/>
    </row>
    <row r="827" spans="10:17" s="9" customFormat="1" ht="15">
      <c r="J827" s="33"/>
      <c r="L827" s="33"/>
      <c r="N827" s="33"/>
      <c r="O827" s="33"/>
      <c r="P827" s="34"/>
      <c r="Q827" s="35"/>
    </row>
    <row r="828" spans="10:17" s="9" customFormat="1" ht="15">
      <c r="J828" s="33"/>
      <c r="L828" s="33"/>
      <c r="N828" s="33"/>
      <c r="O828" s="33"/>
      <c r="P828" s="34"/>
      <c r="Q828" s="35"/>
    </row>
    <row r="829" spans="10:17" s="9" customFormat="1" ht="15">
      <c r="J829" s="33"/>
      <c r="L829" s="33"/>
      <c r="N829" s="33"/>
      <c r="O829" s="33"/>
      <c r="P829" s="34"/>
      <c r="Q829" s="35"/>
    </row>
    <row r="830" spans="10:17" s="9" customFormat="1" ht="15">
      <c r="J830" s="33"/>
      <c r="L830" s="33"/>
      <c r="N830" s="33"/>
      <c r="O830" s="33"/>
      <c r="P830" s="34"/>
      <c r="Q830" s="35"/>
    </row>
    <row r="831" spans="10:17" s="9" customFormat="1" ht="15">
      <c r="J831" s="33"/>
      <c r="L831" s="33"/>
      <c r="N831" s="33"/>
      <c r="O831" s="33"/>
      <c r="P831" s="34"/>
      <c r="Q831" s="35"/>
    </row>
    <row r="832" spans="10:17" s="9" customFormat="1" ht="15">
      <c r="J832" s="33"/>
      <c r="L832" s="33"/>
      <c r="N832" s="33"/>
      <c r="O832" s="33"/>
      <c r="P832" s="34"/>
      <c r="Q832" s="35"/>
    </row>
    <row r="833" spans="10:17" s="9" customFormat="1" ht="15">
      <c r="J833" s="33"/>
      <c r="L833" s="33"/>
      <c r="N833" s="33"/>
      <c r="O833" s="33"/>
      <c r="P833" s="34"/>
      <c r="Q833" s="35"/>
    </row>
    <row r="834" spans="10:17" s="9" customFormat="1" ht="15">
      <c r="J834" s="33"/>
      <c r="L834" s="33"/>
      <c r="N834" s="33"/>
      <c r="O834" s="33"/>
      <c r="P834" s="34"/>
      <c r="Q834" s="35"/>
    </row>
    <row r="835" spans="10:17" s="9" customFormat="1" ht="15">
      <c r="J835" s="33"/>
      <c r="L835" s="33"/>
      <c r="N835" s="33"/>
      <c r="O835" s="33"/>
      <c r="P835" s="34"/>
      <c r="Q835" s="35"/>
    </row>
    <row r="836" spans="10:17" s="9" customFormat="1" ht="15">
      <c r="J836" s="33"/>
      <c r="L836" s="33"/>
      <c r="N836" s="33"/>
      <c r="O836" s="33"/>
      <c r="P836" s="34"/>
      <c r="Q836" s="35"/>
    </row>
    <row r="837" spans="10:17" s="9" customFormat="1" ht="15">
      <c r="J837" s="33"/>
      <c r="L837" s="33"/>
      <c r="N837" s="33"/>
      <c r="O837" s="33"/>
      <c r="P837" s="34"/>
      <c r="Q837" s="35"/>
    </row>
    <row r="838" spans="10:17" s="9" customFormat="1" ht="15">
      <c r="J838" s="33"/>
      <c r="L838" s="33"/>
      <c r="N838" s="33"/>
      <c r="O838" s="33"/>
      <c r="P838" s="34"/>
      <c r="Q838" s="35"/>
    </row>
    <row r="839" spans="10:17" s="9" customFormat="1" ht="15">
      <c r="J839" s="33"/>
      <c r="L839" s="33"/>
      <c r="N839" s="33"/>
      <c r="O839" s="33"/>
      <c r="P839" s="34"/>
      <c r="Q839" s="35"/>
    </row>
    <row r="840" spans="10:17" s="9" customFormat="1" ht="15">
      <c r="J840" s="33"/>
      <c r="L840" s="33"/>
      <c r="N840" s="33"/>
      <c r="O840" s="33"/>
      <c r="P840" s="34"/>
      <c r="Q840" s="35"/>
    </row>
    <row r="841" spans="10:17" s="9" customFormat="1" ht="15">
      <c r="J841" s="33"/>
      <c r="L841" s="33"/>
      <c r="N841" s="33"/>
      <c r="O841" s="33"/>
      <c r="P841" s="34"/>
      <c r="Q841" s="35"/>
    </row>
    <row r="842" spans="10:17" s="9" customFormat="1" ht="15">
      <c r="J842" s="33"/>
      <c r="L842" s="33"/>
      <c r="N842" s="33"/>
      <c r="O842" s="33"/>
      <c r="P842" s="34"/>
      <c r="Q842" s="35"/>
    </row>
    <row r="843" spans="10:17" s="9" customFormat="1" ht="15">
      <c r="J843" s="33"/>
      <c r="L843" s="33"/>
      <c r="N843" s="33"/>
      <c r="O843" s="33"/>
      <c r="P843" s="34"/>
      <c r="Q843" s="35"/>
    </row>
  </sheetData>
  <sheetProtection/>
  <mergeCells count="159">
    <mergeCell ref="L60:M61"/>
    <mergeCell ref="N60:N61"/>
    <mergeCell ref="N67:N68"/>
    <mergeCell ref="B74:K74"/>
    <mergeCell ref="L74:M75"/>
    <mergeCell ref="N74:N75"/>
    <mergeCell ref="L69:M69"/>
    <mergeCell ref="L67:M68"/>
    <mergeCell ref="L71:M71"/>
    <mergeCell ref="D64:K64"/>
    <mergeCell ref="O53:O54"/>
    <mergeCell ref="O60:O61"/>
    <mergeCell ref="B53:K53"/>
    <mergeCell ref="E54:K54"/>
    <mergeCell ref="L53:M54"/>
    <mergeCell ref="N53:N54"/>
    <mergeCell ref="B54:D54"/>
    <mergeCell ref="B61:D61"/>
    <mergeCell ref="D56:K56"/>
    <mergeCell ref="D57:K57"/>
    <mergeCell ref="N46:N47"/>
    <mergeCell ref="B47:D47"/>
    <mergeCell ref="D41:K41"/>
    <mergeCell ref="D42:K42"/>
    <mergeCell ref="D43:K43"/>
    <mergeCell ref="D44:K44"/>
    <mergeCell ref="L32:M33"/>
    <mergeCell ref="N32:N33"/>
    <mergeCell ref="D78:K78"/>
    <mergeCell ref="B68:D68"/>
    <mergeCell ref="D72:K72"/>
    <mergeCell ref="D73:K73"/>
    <mergeCell ref="D76:K76"/>
    <mergeCell ref="B75:D75"/>
    <mergeCell ref="N39:N40"/>
    <mergeCell ref="B46:K46"/>
    <mergeCell ref="B19:D19"/>
    <mergeCell ref="B26:D26"/>
    <mergeCell ref="B33:D33"/>
    <mergeCell ref="D55:K55"/>
    <mergeCell ref="D35:K35"/>
    <mergeCell ref="D36:K36"/>
    <mergeCell ref="B32:K32"/>
    <mergeCell ref="E33:K33"/>
    <mergeCell ref="E47:K47"/>
    <mergeCell ref="P20:P80"/>
    <mergeCell ref="B25:K25"/>
    <mergeCell ref="E26:K26"/>
    <mergeCell ref="L25:M26"/>
    <mergeCell ref="N25:N26"/>
    <mergeCell ref="L24:M24"/>
    <mergeCell ref="L27:M27"/>
    <mergeCell ref="L48:M48"/>
    <mergeCell ref="D70:K70"/>
    <mergeCell ref="D71:K71"/>
    <mergeCell ref="L49:M49"/>
    <mergeCell ref="L38:M38"/>
    <mergeCell ref="L41:M41"/>
    <mergeCell ref="L42:M42"/>
    <mergeCell ref="L43:M43"/>
    <mergeCell ref="L39:M40"/>
    <mergeCell ref="L46:M47"/>
    <mergeCell ref="N19:P19"/>
    <mergeCell ref="L21:M21"/>
    <mergeCell ref="L22:M22"/>
    <mergeCell ref="L23:M23"/>
    <mergeCell ref="D51:K51"/>
    <mergeCell ref="D52:K52"/>
    <mergeCell ref="D30:K30"/>
    <mergeCell ref="D31:K31"/>
    <mergeCell ref="D34:K34"/>
    <mergeCell ref="B40:D40"/>
    <mergeCell ref="D21:K21"/>
    <mergeCell ref="D22:K22"/>
    <mergeCell ref="D23:K23"/>
    <mergeCell ref="D24:K24"/>
    <mergeCell ref="D27:K27"/>
    <mergeCell ref="D29:K29"/>
    <mergeCell ref="D45:K45"/>
    <mergeCell ref="D48:K48"/>
    <mergeCell ref="D49:K49"/>
    <mergeCell ref="D50:K50"/>
    <mergeCell ref="D58:K58"/>
    <mergeCell ref="D37:K37"/>
    <mergeCell ref="D38:K38"/>
    <mergeCell ref="B39:K39"/>
    <mergeCell ref="E40:K40"/>
    <mergeCell ref="D59:K59"/>
    <mergeCell ref="D62:K62"/>
    <mergeCell ref="D63:K63"/>
    <mergeCell ref="B60:K60"/>
    <mergeCell ref="E61:K61"/>
    <mergeCell ref="D65:K65"/>
    <mergeCell ref="D66:K66"/>
    <mergeCell ref="D69:K69"/>
    <mergeCell ref="B67:K67"/>
    <mergeCell ref="E68:K68"/>
    <mergeCell ref="D79:K79"/>
    <mergeCell ref="D80:K80"/>
    <mergeCell ref="D77:K77"/>
    <mergeCell ref="E75:K75"/>
    <mergeCell ref="E19:K19"/>
    <mergeCell ref="L19:M19"/>
    <mergeCell ref="L30:M30"/>
    <mergeCell ref="L31:M31"/>
    <mergeCell ref="L34:M34"/>
    <mergeCell ref="L35:M35"/>
    <mergeCell ref="L28:M28"/>
    <mergeCell ref="L29:M29"/>
    <mergeCell ref="D28:K28"/>
    <mergeCell ref="D20:K20"/>
    <mergeCell ref="L36:M36"/>
    <mergeCell ref="L37:M37"/>
    <mergeCell ref="A19:A80"/>
    <mergeCell ref="L20:M20"/>
    <mergeCell ref="O25:O26"/>
    <mergeCell ref="O32:O33"/>
    <mergeCell ref="O39:O40"/>
    <mergeCell ref="O46:O47"/>
    <mergeCell ref="O67:O68"/>
    <mergeCell ref="O74:O75"/>
    <mergeCell ref="L62:M62"/>
    <mergeCell ref="L63:M63"/>
    <mergeCell ref="L44:M44"/>
    <mergeCell ref="L45:M45"/>
    <mergeCell ref="L56:M56"/>
    <mergeCell ref="L57:M57"/>
    <mergeCell ref="L52:M52"/>
    <mergeCell ref="L55:M55"/>
    <mergeCell ref="L51:M51"/>
    <mergeCell ref="L50:M50"/>
    <mergeCell ref="L65:M65"/>
    <mergeCell ref="L66:M66"/>
    <mergeCell ref="L78:M78"/>
    <mergeCell ref="A4:K4"/>
    <mergeCell ref="L4:P4"/>
    <mergeCell ref="C12:D12"/>
    <mergeCell ref="C13:D13"/>
    <mergeCell ref="C11:D11"/>
    <mergeCell ref="L58:M58"/>
    <mergeCell ref="L59:M59"/>
    <mergeCell ref="L79:M79"/>
    <mergeCell ref="L80:M80"/>
    <mergeCell ref="C14:D14"/>
    <mergeCell ref="C15:D15"/>
    <mergeCell ref="L72:M72"/>
    <mergeCell ref="L73:M73"/>
    <mergeCell ref="L76:M76"/>
    <mergeCell ref="L77:M77"/>
    <mergeCell ref="L70:M70"/>
    <mergeCell ref="L64:M64"/>
    <mergeCell ref="B3:P3"/>
    <mergeCell ref="A5:D5"/>
    <mergeCell ref="C6:D6"/>
    <mergeCell ref="C7:D7"/>
    <mergeCell ref="C8:D8"/>
    <mergeCell ref="C9:D9"/>
    <mergeCell ref="P6:P15"/>
    <mergeCell ref="C10:D10"/>
  </mergeCells>
  <printOptions horizontalCentered="1"/>
  <pageMargins left="0.5511811023622047" right="0.5511811023622047" top="0.7874015748031497" bottom="0.49" header="0.5118110236220472" footer="0.5118110236220472"/>
  <pageSetup fitToHeight="1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</dc:creator>
  <cp:keywords/>
  <dc:description/>
  <cp:lastModifiedBy>Franci Hrovat</cp:lastModifiedBy>
  <cp:lastPrinted>2012-04-09T11:00:12Z</cp:lastPrinted>
  <dcterms:created xsi:type="dcterms:W3CDTF">2007-04-18T17:14:59Z</dcterms:created>
  <dcterms:modified xsi:type="dcterms:W3CDTF">2012-04-09T17:57:58Z</dcterms:modified>
  <cp:category/>
  <cp:version/>
  <cp:contentType/>
  <cp:contentStatus/>
</cp:coreProperties>
</file>